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naoki koiguchi\FOR CAST\HP素材\"/>
    </mc:Choice>
  </mc:AlternateContent>
  <xr:revisionPtr revIDLastSave="0" documentId="13_ncr:1_{6F40313F-4A3E-4D7D-8E79-4AEBD2DBF92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6" i="1" l="1"/>
  <c r="BU16" i="1" s="1"/>
  <c r="BP15" i="1"/>
  <c r="BP14" i="1"/>
  <c r="BU14" i="1" s="1"/>
  <c r="BP13" i="1"/>
  <c r="BP12" i="1"/>
  <c r="BU12" i="1" s="1"/>
  <c r="BP11" i="1"/>
  <c r="BU11" i="1" s="1"/>
  <c r="BP26" i="1"/>
  <c r="BU26" i="1" s="1"/>
  <c r="BP25" i="1"/>
  <c r="BU25" i="1" s="1"/>
  <c r="BP24" i="1"/>
  <c r="BP23" i="1"/>
  <c r="BP22" i="1"/>
  <c r="BP21" i="1"/>
  <c r="BU21" i="1" s="1"/>
  <c r="BP20" i="1"/>
  <c r="BU20" i="1" s="1"/>
  <c r="BP19" i="1"/>
  <c r="BP18" i="1"/>
  <c r="BU18" i="1" s="1"/>
  <c r="BP17" i="1"/>
  <c r="BU17" i="1" s="1"/>
  <c r="BD17" i="1"/>
  <c r="AY6" i="1"/>
  <c r="AA8" i="1"/>
  <c r="AU27" i="1"/>
  <c r="AV24" i="1" s="1"/>
  <c r="AT27" i="1"/>
  <c r="AQ27" i="1"/>
  <c r="AP27" i="1"/>
  <c r="AO27" i="1"/>
  <c r="AN27" i="1"/>
  <c r="AM27" i="1"/>
  <c r="AR26" i="1"/>
  <c r="AW26" i="1" s="1"/>
  <c r="AR25" i="1"/>
  <c r="AW25" i="1" s="1"/>
  <c r="AR24" i="1"/>
  <c r="AW24" i="1" s="1"/>
  <c r="AR23" i="1"/>
  <c r="AW23" i="1" s="1"/>
  <c r="AR22" i="1"/>
  <c r="AW22" i="1" s="1"/>
  <c r="AR21" i="1"/>
  <c r="AW21" i="1" s="1"/>
  <c r="AR20" i="1"/>
  <c r="AW20" i="1" s="1"/>
  <c r="AR19" i="1"/>
  <c r="AW19" i="1" s="1"/>
  <c r="AR18" i="1"/>
  <c r="AW18" i="1" s="1"/>
  <c r="AR17" i="1"/>
  <c r="AW17" i="1" s="1"/>
  <c r="AR16" i="1"/>
  <c r="AW16" i="1" s="1"/>
  <c r="AR15" i="1"/>
  <c r="AW15" i="1" s="1"/>
  <c r="AR14" i="1"/>
  <c r="AW14" i="1" s="1"/>
  <c r="AR13" i="1"/>
  <c r="AW13" i="1" s="1"/>
  <c r="AR12" i="1"/>
  <c r="AW12" i="1" s="1"/>
  <c r="AR11" i="1"/>
  <c r="AW11" i="1" s="1"/>
  <c r="BS27" i="1"/>
  <c r="BT24" i="1" s="1"/>
  <c r="BR27" i="1"/>
  <c r="BO27" i="1"/>
  <c r="BN27" i="1"/>
  <c r="BM27" i="1"/>
  <c r="BL27" i="1"/>
  <c r="BK27" i="1"/>
  <c r="BK6" i="1" s="1"/>
  <c r="BT25" i="1"/>
  <c r="BU24" i="1"/>
  <c r="BU23" i="1"/>
  <c r="BU22" i="1"/>
  <c r="BT21" i="1"/>
  <c r="BU19" i="1"/>
  <c r="BU15" i="1"/>
  <c r="BU13" i="1"/>
  <c r="BG27" i="1"/>
  <c r="BH24" i="1" s="1"/>
  <c r="BF27" i="1"/>
  <c r="BC27" i="1"/>
  <c r="BB27" i="1"/>
  <c r="BA27" i="1"/>
  <c r="AZ27" i="1"/>
  <c r="AY27" i="1"/>
  <c r="BD26" i="1"/>
  <c r="BI26" i="1" s="1"/>
  <c r="BD25" i="1"/>
  <c r="BI25" i="1" s="1"/>
  <c r="BD24" i="1"/>
  <c r="BI24" i="1" s="1"/>
  <c r="BD23" i="1"/>
  <c r="BI23" i="1" s="1"/>
  <c r="BD22" i="1"/>
  <c r="BI22" i="1" s="1"/>
  <c r="BD21" i="1"/>
  <c r="BI21" i="1" s="1"/>
  <c r="BD20" i="1"/>
  <c r="BI20" i="1" s="1"/>
  <c r="BD19" i="1"/>
  <c r="BI19" i="1" s="1"/>
  <c r="BD18" i="1"/>
  <c r="BI18" i="1" s="1"/>
  <c r="BI17" i="1"/>
  <c r="BD16" i="1"/>
  <c r="BI16" i="1" s="1"/>
  <c r="BD15" i="1"/>
  <c r="BI15" i="1" s="1"/>
  <c r="BD14" i="1"/>
  <c r="BI14" i="1" s="1"/>
  <c r="BD13" i="1"/>
  <c r="BI13" i="1" s="1"/>
  <c r="BD12" i="1"/>
  <c r="BI12" i="1" s="1"/>
  <c r="BD11" i="1"/>
  <c r="BI11" i="1" s="1"/>
  <c r="O27" i="1"/>
  <c r="AI27" i="1"/>
  <c r="AJ24" i="1" s="1"/>
  <c r="AH27" i="1"/>
  <c r="AE27" i="1"/>
  <c r="AD27" i="1"/>
  <c r="AC27" i="1"/>
  <c r="AB27" i="1"/>
  <c r="AA27" i="1"/>
  <c r="AF26" i="1"/>
  <c r="AK26" i="1" s="1"/>
  <c r="AF25" i="1"/>
  <c r="AK25" i="1" s="1"/>
  <c r="AF24" i="1"/>
  <c r="AK24" i="1" s="1"/>
  <c r="AF23" i="1"/>
  <c r="AK23" i="1" s="1"/>
  <c r="AF22" i="1"/>
  <c r="AK22" i="1" s="1"/>
  <c r="AF21" i="1"/>
  <c r="AK21" i="1" s="1"/>
  <c r="AF20" i="1"/>
  <c r="AK20" i="1" s="1"/>
  <c r="AF19" i="1"/>
  <c r="AK19" i="1" s="1"/>
  <c r="AF18" i="1"/>
  <c r="AK18" i="1" s="1"/>
  <c r="AF17" i="1"/>
  <c r="AK17" i="1" s="1"/>
  <c r="AF16" i="1"/>
  <c r="AK16" i="1" s="1"/>
  <c r="AF15" i="1"/>
  <c r="AK15" i="1" s="1"/>
  <c r="AF14" i="1"/>
  <c r="AK14" i="1" s="1"/>
  <c r="AF13" i="1"/>
  <c r="AK13" i="1" s="1"/>
  <c r="AF12" i="1"/>
  <c r="AK12" i="1" s="1"/>
  <c r="AF11" i="1"/>
  <c r="AK11" i="1" s="1"/>
  <c r="K27" i="1"/>
  <c r="L27" i="1" s="1"/>
  <c r="W27" i="1"/>
  <c r="X24" i="1" s="1"/>
  <c r="V27" i="1"/>
  <c r="S27" i="1"/>
  <c r="R27" i="1"/>
  <c r="Q27" i="1"/>
  <c r="P27" i="1"/>
  <c r="T26" i="1"/>
  <c r="Y26" i="1" s="1"/>
  <c r="T25" i="1"/>
  <c r="Y25" i="1" s="1"/>
  <c r="T24" i="1"/>
  <c r="Y24" i="1" s="1"/>
  <c r="T23" i="1"/>
  <c r="Y23" i="1" s="1"/>
  <c r="T22" i="1"/>
  <c r="Y22" i="1" s="1"/>
  <c r="T21" i="1"/>
  <c r="Y21" i="1" s="1"/>
  <c r="T20" i="1"/>
  <c r="Y20" i="1" s="1"/>
  <c r="T19" i="1"/>
  <c r="Y19" i="1" s="1"/>
  <c r="T18" i="1"/>
  <c r="Y18" i="1" s="1"/>
  <c r="T17" i="1"/>
  <c r="Y17" i="1" s="1"/>
  <c r="T16" i="1"/>
  <c r="Y16" i="1" s="1"/>
  <c r="T15" i="1"/>
  <c r="Y15" i="1" s="1"/>
  <c r="T14" i="1"/>
  <c r="Y14" i="1" s="1"/>
  <c r="T13" i="1"/>
  <c r="Y13" i="1" s="1"/>
  <c r="T12" i="1"/>
  <c r="Y12" i="1" s="1"/>
  <c r="T11" i="1"/>
  <c r="Y11" i="1" s="1"/>
  <c r="G27" i="1"/>
  <c r="F27" i="1"/>
  <c r="J27" i="1"/>
  <c r="E27" i="1"/>
  <c r="D27" i="1"/>
  <c r="C27" i="1"/>
  <c r="H26" i="1"/>
  <c r="M26" i="1" s="1"/>
  <c r="H25" i="1"/>
  <c r="M25" i="1" s="1"/>
  <c r="H24" i="1"/>
  <c r="M24" i="1" s="1"/>
  <c r="H23" i="1"/>
  <c r="M23" i="1" s="1"/>
  <c r="H22" i="1"/>
  <c r="M22" i="1" s="1"/>
  <c r="H21" i="1"/>
  <c r="M21" i="1" s="1"/>
  <c r="H20" i="1"/>
  <c r="M20" i="1" s="1"/>
  <c r="H19" i="1"/>
  <c r="H18" i="1"/>
  <c r="M18" i="1" s="1"/>
  <c r="H17" i="1"/>
  <c r="M17" i="1" s="1"/>
  <c r="H16" i="1"/>
  <c r="M16" i="1" s="1"/>
  <c r="H15" i="1"/>
  <c r="M15" i="1" s="1"/>
  <c r="H14" i="1"/>
  <c r="M14" i="1" s="1"/>
  <c r="H13" i="1"/>
  <c r="H12" i="1"/>
  <c r="M12" i="1" s="1"/>
  <c r="H11" i="1"/>
  <c r="BT17" i="1" l="1"/>
  <c r="BT13" i="1"/>
  <c r="AV21" i="1"/>
  <c r="AV17" i="1"/>
  <c r="AV13" i="1"/>
  <c r="AV25" i="1"/>
  <c r="AW27" i="1"/>
  <c r="AY7" i="1" s="1"/>
  <c r="AV14" i="1"/>
  <c r="AV18" i="1"/>
  <c r="AR27" i="1"/>
  <c r="AS24" i="1" s="1"/>
  <c r="AV19" i="1"/>
  <c r="AV23" i="1"/>
  <c r="AV22" i="1"/>
  <c r="AV26" i="1"/>
  <c r="AV27" i="1"/>
  <c r="AV11" i="1"/>
  <c r="AV15" i="1"/>
  <c r="AV12" i="1"/>
  <c r="AV16" i="1"/>
  <c r="AV20" i="1"/>
  <c r="BH21" i="1"/>
  <c r="BH25" i="1"/>
  <c r="BH17" i="1"/>
  <c r="BH13" i="1"/>
  <c r="AJ25" i="1"/>
  <c r="BU27" i="1"/>
  <c r="BT26" i="1"/>
  <c r="BP27" i="1"/>
  <c r="BQ12" i="1" s="1"/>
  <c r="BT11" i="1"/>
  <c r="BT15" i="1"/>
  <c r="BT19" i="1"/>
  <c r="BT23" i="1"/>
  <c r="BT14" i="1"/>
  <c r="BT18" i="1"/>
  <c r="BT22" i="1"/>
  <c r="BT27" i="1"/>
  <c r="BT12" i="1"/>
  <c r="BT16" i="1"/>
  <c r="BT20" i="1"/>
  <c r="BI27" i="1"/>
  <c r="BH14" i="1"/>
  <c r="BH18" i="1"/>
  <c r="BH22" i="1"/>
  <c r="BH26" i="1"/>
  <c r="BD27" i="1"/>
  <c r="BE12" i="1" s="1"/>
  <c r="BH27" i="1"/>
  <c r="BH11" i="1"/>
  <c r="BH15" i="1"/>
  <c r="BH19" i="1"/>
  <c r="BH23" i="1"/>
  <c r="BH12" i="1"/>
  <c r="BH16" i="1"/>
  <c r="BH20" i="1"/>
  <c r="AJ17" i="1"/>
  <c r="AJ13" i="1"/>
  <c r="X13" i="1"/>
  <c r="X25" i="1"/>
  <c r="X17" i="1"/>
  <c r="AJ21" i="1"/>
  <c r="AK27" i="1"/>
  <c r="AJ14" i="1"/>
  <c r="AJ18" i="1"/>
  <c r="AJ22" i="1"/>
  <c r="AJ26" i="1"/>
  <c r="AF27" i="1"/>
  <c r="AG20" i="1" s="1"/>
  <c r="AJ27" i="1"/>
  <c r="AJ11" i="1"/>
  <c r="AJ15" i="1"/>
  <c r="AJ19" i="1"/>
  <c r="AJ23" i="1"/>
  <c r="AJ12" i="1"/>
  <c r="AJ16" i="1"/>
  <c r="AJ20" i="1"/>
  <c r="X21" i="1"/>
  <c r="L11" i="1"/>
  <c r="L12" i="1"/>
  <c r="L18" i="1"/>
  <c r="L23" i="1"/>
  <c r="L14" i="1"/>
  <c r="L19" i="1"/>
  <c r="L24" i="1"/>
  <c r="L15" i="1"/>
  <c r="L20" i="1"/>
  <c r="L26" i="1"/>
  <c r="L16" i="1"/>
  <c r="L22" i="1"/>
  <c r="L13" i="1"/>
  <c r="L17" i="1"/>
  <c r="L21" i="1"/>
  <c r="L25" i="1"/>
  <c r="Y27" i="1"/>
  <c r="X18" i="1"/>
  <c r="X27" i="1"/>
  <c r="X11" i="1"/>
  <c r="X15" i="1"/>
  <c r="X19" i="1"/>
  <c r="X23" i="1"/>
  <c r="X14" i="1"/>
  <c r="X22" i="1"/>
  <c r="X26" i="1"/>
  <c r="T27" i="1"/>
  <c r="U12" i="1" s="1"/>
  <c r="X12" i="1"/>
  <c r="X16" i="1"/>
  <c r="X20" i="1"/>
  <c r="H27" i="1"/>
  <c r="M11" i="1"/>
  <c r="M13" i="1"/>
  <c r="M19" i="1"/>
  <c r="BK7" i="1" l="1"/>
  <c r="AY8" i="1"/>
  <c r="AX27" i="1"/>
  <c r="AS11" i="1"/>
  <c r="AS19" i="1"/>
  <c r="AX23" i="1"/>
  <c r="AX24" i="1"/>
  <c r="AS13" i="1"/>
  <c r="AX21" i="1"/>
  <c r="AX25" i="1"/>
  <c r="AX18" i="1"/>
  <c r="AX15" i="1"/>
  <c r="AX22" i="1"/>
  <c r="AX13" i="1"/>
  <c r="AS20" i="1"/>
  <c r="AS25" i="1"/>
  <c r="AS21" i="1"/>
  <c r="AS22" i="1"/>
  <c r="AS27" i="1"/>
  <c r="AS26" i="1"/>
  <c r="AS18" i="1"/>
  <c r="AS14" i="1"/>
  <c r="AX12" i="1"/>
  <c r="AX14" i="1"/>
  <c r="AX17" i="1"/>
  <c r="AX26" i="1"/>
  <c r="AS16" i="1"/>
  <c r="AS23" i="1"/>
  <c r="AS15" i="1"/>
  <c r="AX16" i="1"/>
  <c r="AS17" i="1"/>
  <c r="AX20" i="1"/>
  <c r="AS12" i="1"/>
  <c r="AX11" i="1"/>
  <c r="AX19" i="1"/>
  <c r="AL18" i="1"/>
  <c r="O8" i="1"/>
  <c r="AA7" i="1"/>
  <c r="BJ16" i="1"/>
  <c r="BJ26" i="1"/>
  <c r="BJ24" i="1"/>
  <c r="BJ12" i="1"/>
  <c r="BJ25" i="1"/>
  <c r="BJ20" i="1"/>
  <c r="BJ14" i="1"/>
  <c r="BJ13" i="1"/>
  <c r="BJ11" i="1"/>
  <c r="BJ18" i="1"/>
  <c r="BJ22" i="1"/>
  <c r="BJ15" i="1"/>
  <c r="BV27" i="1"/>
  <c r="BK8" i="1"/>
  <c r="BQ15" i="1"/>
  <c r="BV21" i="1"/>
  <c r="BV13" i="1"/>
  <c r="BV19" i="1"/>
  <c r="BV26" i="1"/>
  <c r="BQ21" i="1"/>
  <c r="BQ13" i="1"/>
  <c r="BQ24" i="1"/>
  <c r="BV23" i="1"/>
  <c r="BV14" i="1"/>
  <c r="BQ23" i="1"/>
  <c r="BQ19" i="1"/>
  <c r="BQ20" i="1"/>
  <c r="BV15" i="1"/>
  <c r="BV12" i="1"/>
  <c r="BV18" i="1"/>
  <c r="BV20" i="1"/>
  <c r="BQ22" i="1"/>
  <c r="BQ14" i="1"/>
  <c r="BQ27" i="1"/>
  <c r="BQ26" i="1"/>
  <c r="BQ18" i="1"/>
  <c r="BQ16" i="1"/>
  <c r="BV22" i="1"/>
  <c r="BQ11" i="1"/>
  <c r="BV25" i="1"/>
  <c r="BV17" i="1"/>
  <c r="BV24" i="1"/>
  <c r="BV11" i="1"/>
  <c r="BQ25" i="1"/>
  <c r="BQ17" i="1"/>
  <c r="BV16" i="1"/>
  <c r="BE19" i="1"/>
  <c r="BE23" i="1"/>
  <c r="BE15" i="1"/>
  <c r="BE24" i="1"/>
  <c r="BE20" i="1"/>
  <c r="BJ27" i="1"/>
  <c r="BE11" i="1"/>
  <c r="BJ19" i="1"/>
  <c r="BJ23" i="1"/>
  <c r="BJ17" i="1"/>
  <c r="BJ21" i="1"/>
  <c r="BE25" i="1"/>
  <c r="BE21" i="1"/>
  <c r="BE17" i="1"/>
  <c r="BE13" i="1"/>
  <c r="BE22" i="1"/>
  <c r="BE18" i="1"/>
  <c r="BE14" i="1"/>
  <c r="BE27" i="1"/>
  <c r="BE26" i="1"/>
  <c r="BE16" i="1"/>
  <c r="AL23" i="1"/>
  <c r="AG14" i="1"/>
  <c r="AL20" i="1"/>
  <c r="AL25" i="1"/>
  <c r="AL19" i="1"/>
  <c r="AL26" i="1"/>
  <c r="AL15" i="1"/>
  <c r="AL16" i="1"/>
  <c r="AL21" i="1"/>
  <c r="AL14" i="1"/>
  <c r="AL24" i="1"/>
  <c r="AL22" i="1"/>
  <c r="AL12" i="1"/>
  <c r="AL17" i="1"/>
  <c r="AL11" i="1"/>
  <c r="AG25" i="1"/>
  <c r="AG21" i="1"/>
  <c r="AG17" i="1"/>
  <c r="AG13" i="1"/>
  <c r="AG27" i="1"/>
  <c r="AG24" i="1"/>
  <c r="AG12" i="1"/>
  <c r="AG26" i="1"/>
  <c r="AG22" i="1"/>
  <c r="AG18" i="1"/>
  <c r="AG11" i="1"/>
  <c r="AG23" i="1"/>
  <c r="AG15" i="1"/>
  <c r="AG16" i="1"/>
  <c r="AG19" i="1"/>
  <c r="AL27" i="1"/>
  <c r="AL13" i="1"/>
  <c r="U17" i="1"/>
  <c r="Z27" i="1"/>
  <c r="Z16" i="1"/>
  <c r="U23" i="1"/>
  <c r="U11" i="1"/>
  <c r="Z25" i="1"/>
  <c r="Z14" i="1"/>
  <c r="U13" i="1"/>
  <c r="Z13" i="1"/>
  <c r="Z20" i="1"/>
  <c r="Z11" i="1"/>
  <c r="U24" i="1"/>
  <c r="Z12" i="1"/>
  <c r="Z23" i="1"/>
  <c r="Z17" i="1"/>
  <c r="Z26" i="1"/>
  <c r="Z21" i="1"/>
  <c r="Z22" i="1"/>
  <c r="U25" i="1"/>
  <c r="U21" i="1"/>
  <c r="U14" i="1"/>
  <c r="U27" i="1"/>
  <c r="U26" i="1"/>
  <c r="U22" i="1"/>
  <c r="U18" i="1"/>
  <c r="U15" i="1"/>
  <c r="U19" i="1"/>
  <c r="Z19" i="1"/>
  <c r="Z24" i="1"/>
  <c r="Z18" i="1"/>
  <c r="U20" i="1"/>
  <c r="U16" i="1"/>
  <c r="Z15" i="1"/>
  <c r="I27" i="1"/>
  <c r="I23" i="1"/>
  <c r="I19" i="1"/>
  <c r="I15" i="1"/>
  <c r="I26" i="1"/>
  <c r="I22" i="1"/>
  <c r="I18" i="1"/>
  <c r="I14" i="1"/>
  <c r="I25" i="1"/>
  <c r="I21" i="1"/>
  <c r="I17" i="1"/>
  <c r="I13" i="1"/>
  <c r="I24" i="1"/>
  <c r="I20" i="1"/>
  <c r="I16" i="1"/>
  <c r="I12" i="1"/>
  <c r="I11" i="1"/>
  <c r="M27" i="1"/>
  <c r="O7" i="1" s="1"/>
  <c r="C8" i="1" l="1"/>
  <c r="N17" i="1"/>
  <c r="N25" i="1"/>
  <c r="N21" i="1"/>
  <c r="N16" i="1"/>
  <c r="N12" i="1"/>
  <c r="N24" i="1"/>
  <c r="N20" i="1"/>
  <c r="N15" i="1"/>
  <c r="N27" i="1"/>
  <c r="N23" i="1"/>
  <c r="N19" i="1"/>
  <c r="N14" i="1"/>
  <c r="N26" i="1"/>
  <c r="N22" i="1"/>
  <c r="N18" i="1"/>
  <c r="N13" i="1"/>
  <c r="N11" i="1"/>
</calcChain>
</file>

<file path=xl/sharedStrings.xml><?xml version="1.0" encoding="utf-8"?>
<sst xmlns="http://schemas.openxmlformats.org/spreadsheetml/2006/main" count="128" uniqueCount="47">
  <si>
    <t>日付</t>
  </si>
  <si>
    <t xml:space="preserve">内容 </t>
    <phoneticPr fontId="3"/>
  </si>
  <si>
    <t>-</t>
    <phoneticPr fontId="3"/>
  </si>
  <si>
    <t>種類</t>
    <rPh sb="0" eb="2">
      <t>シュルイ</t>
    </rPh>
    <phoneticPr fontId="3"/>
  </si>
  <si>
    <t>普通株式</t>
    <rPh sb="0" eb="2">
      <t>フツウ</t>
    </rPh>
    <rPh sb="2" eb="4">
      <t>カブシキ</t>
    </rPh>
    <phoneticPr fontId="3"/>
  </si>
  <si>
    <t>株価（円）</t>
    <rPh sb="0" eb="2">
      <t>カブカ</t>
    </rPh>
    <rPh sb="3" eb="4">
      <t>エン</t>
    </rPh>
    <phoneticPr fontId="3"/>
  </si>
  <si>
    <t>新規株式発行額（M）</t>
    <rPh sb="0" eb="2">
      <t>シンキ</t>
    </rPh>
    <rPh sb="2" eb="3">
      <t>カブ</t>
    </rPh>
    <rPh sb="3" eb="4">
      <t>シキ</t>
    </rPh>
    <rPh sb="4" eb="7">
      <t>ハッコウガク</t>
    </rPh>
    <phoneticPr fontId="3"/>
  </si>
  <si>
    <t>時価総額（Pre、潜在込、M）</t>
    <rPh sb="0" eb="2">
      <t>ジカ</t>
    </rPh>
    <rPh sb="2" eb="4">
      <t>ソウガク</t>
    </rPh>
    <rPh sb="9" eb="11">
      <t>センザイ</t>
    </rPh>
    <rPh sb="11" eb="12">
      <t>コ</t>
    </rPh>
    <phoneticPr fontId="3"/>
  </si>
  <si>
    <t>時価総額（Post、潜在込、M）</t>
    <rPh sb="0" eb="2">
      <t>ジカ</t>
    </rPh>
    <rPh sb="2" eb="4">
      <t>ソウガク</t>
    </rPh>
    <rPh sb="10" eb="12">
      <t>センザイ</t>
    </rPh>
    <rPh sb="12" eb="13">
      <t>コミ</t>
    </rPh>
    <phoneticPr fontId="3"/>
  </si>
  <si>
    <t>顕在</t>
  </si>
  <si>
    <t>潜在</t>
    <rPh sb="0" eb="2">
      <t>センザイ</t>
    </rPh>
    <phoneticPr fontId="3"/>
  </si>
  <si>
    <t>合計</t>
    <rPh sb="0" eb="2">
      <t>ゴウケイ</t>
    </rPh>
    <phoneticPr fontId="3"/>
  </si>
  <si>
    <t>株主名</t>
    <rPh sb="2" eb="3">
      <t>メイ</t>
    </rPh>
    <phoneticPr fontId="3"/>
  </si>
  <si>
    <t>発行数</t>
    <rPh sb="0" eb="2">
      <t>ハッコウ</t>
    </rPh>
    <rPh sb="2" eb="3">
      <t>スウ</t>
    </rPh>
    <phoneticPr fontId="3"/>
  </si>
  <si>
    <t>普通計</t>
    <rPh sb="0" eb="2">
      <t>フツウ</t>
    </rPh>
    <rPh sb="2" eb="3">
      <t>ケイ</t>
    </rPh>
    <phoneticPr fontId="3"/>
  </si>
  <si>
    <t>A種計</t>
    <rPh sb="1" eb="2">
      <t>シュ</t>
    </rPh>
    <rPh sb="2" eb="3">
      <t>ケイ</t>
    </rPh>
    <phoneticPr fontId="3"/>
  </si>
  <si>
    <t>B種計</t>
    <rPh sb="1" eb="2">
      <t>シュ</t>
    </rPh>
    <rPh sb="2" eb="3">
      <t>ケイ</t>
    </rPh>
    <phoneticPr fontId="3"/>
  </si>
  <si>
    <t>保有株計</t>
    <rPh sb="0" eb="3">
      <t>ホユウカブ</t>
    </rPh>
    <rPh sb="3" eb="4">
      <t>ケイ</t>
    </rPh>
    <phoneticPr fontId="3"/>
  </si>
  <si>
    <t>比率</t>
    <rPh sb="0" eb="2">
      <t>ヒリツ</t>
    </rPh>
    <phoneticPr fontId="3"/>
  </si>
  <si>
    <t>付与数</t>
    <rPh sb="0" eb="2">
      <t>フヨ</t>
    </rPh>
    <rPh sb="2" eb="3">
      <t>スウ</t>
    </rPh>
    <phoneticPr fontId="3"/>
  </si>
  <si>
    <t>潜在計</t>
    <rPh sb="0" eb="2">
      <t>センザイ</t>
    </rPh>
    <rPh sb="2" eb="3">
      <t>ケイ</t>
    </rPh>
    <phoneticPr fontId="3"/>
  </si>
  <si>
    <t>顕在+潜在計</t>
    <rPh sb="0" eb="2">
      <t>ケンザイ</t>
    </rPh>
    <rPh sb="3" eb="5">
      <t>センザイ</t>
    </rPh>
    <rPh sb="5" eb="6">
      <t>ケイ</t>
    </rPh>
    <phoneticPr fontId="3"/>
  </si>
  <si>
    <t>C種計</t>
    <rPh sb="1" eb="2">
      <t>シュ</t>
    </rPh>
    <rPh sb="2" eb="3">
      <t>ケイ</t>
    </rPh>
    <phoneticPr fontId="3"/>
  </si>
  <si>
    <t>合計</t>
  </si>
  <si>
    <t>備考</t>
  </si>
  <si>
    <t>設立</t>
    <rPh sb="0" eb="2">
      <t>セツリツ</t>
    </rPh>
    <phoneticPr fontId="3"/>
  </si>
  <si>
    <t>ストックオプション</t>
    <phoneticPr fontId="3"/>
  </si>
  <si>
    <t>第三者割当増資</t>
    <rPh sb="0" eb="3">
      <t>ダイサンシャ</t>
    </rPh>
    <rPh sb="3" eb="5">
      <t>ワリアテ</t>
    </rPh>
    <rPh sb="5" eb="7">
      <t>ゾウシ</t>
    </rPh>
    <phoneticPr fontId="3"/>
  </si>
  <si>
    <t>第三者割当増資</t>
    <rPh sb="0" eb="3">
      <t>ダイサンシャ</t>
    </rPh>
    <rPh sb="3" eb="5">
      <t>ワリアテ</t>
    </rPh>
    <rPh sb="5" eb="7">
      <t>ゾウシ</t>
    </rPh>
    <phoneticPr fontId="3"/>
  </si>
  <si>
    <t>A種優先株式</t>
    <rPh sb="1" eb="2">
      <t>シュ</t>
    </rPh>
    <rPh sb="2" eb="4">
      <t>ユウセン</t>
    </rPh>
    <rPh sb="4" eb="6">
      <t>カブシキ</t>
    </rPh>
    <phoneticPr fontId="3"/>
  </si>
  <si>
    <t>設立時資本金300万円、発行株式数300株</t>
    <rPh sb="0" eb="2">
      <t>セツリツ</t>
    </rPh>
    <rPh sb="2" eb="3">
      <t>ジ</t>
    </rPh>
    <rPh sb="3" eb="6">
      <t>シホンキン</t>
    </rPh>
    <rPh sb="9" eb="11">
      <t>マンエン</t>
    </rPh>
    <rPh sb="12" eb="14">
      <t>ハッコウ</t>
    </rPh>
    <rPh sb="14" eb="17">
      <t>カブシキスウ</t>
    </rPh>
    <rPh sb="20" eb="21">
      <t>カブ</t>
    </rPh>
    <phoneticPr fontId="3"/>
  </si>
  <si>
    <t>SO</t>
    <phoneticPr fontId="3"/>
  </si>
  <si>
    <t>B種優先株式</t>
    <rPh sb="1" eb="2">
      <t>シュ</t>
    </rPh>
    <rPh sb="2" eb="4">
      <t>ユウセン</t>
    </rPh>
    <rPh sb="4" eb="6">
      <t>カブシキ</t>
    </rPh>
    <phoneticPr fontId="3"/>
  </si>
  <si>
    <t>事業会社1</t>
    <rPh sb="0" eb="2">
      <t>ジギョウ</t>
    </rPh>
    <rPh sb="2" eb="4">
      <t>カイシャ</t>
    </rPh>
    <phoneticPr fontId="3"/>
  </si>
  <si>
    <t>事業会社2</t>
    <rPh sb="0" eb="2">
      <t>ジギョウ</t>
    </rPh>
    <rPh sb="2" eb="4">
      <t>カイシャ</t>
    </rPh>
    <phoneticPr fontId="3"/>
  </si>
  <si>
    <t>事業会社3</t>
    <rPh sb="0" eb="2">
      <t>ジギョウ</t>
    </rPh>
    <rPh sb="2" eb="4">
      <t>カイシャ</t>
    </rPh>
    <phoneticPr fontId="3"/>
  </si>
  <si>
    <t>-</t>
    <phoneticPr fontId="3"/>
  </si>
  <si>
    <t>株式分割</t>
    <rPh sb="0" eb="2">
      <t>カブシキ</t>
    </rPh>
    <rPh sb="2" eb="4">
      <t>ブンカツ</t>
    </rPh>
    <phoneticPr fontId="3"/>
  </si>
  <si>
    <t>代表</t>
    <rPh sb="0" eb="2">
      <t>ダイヒョウ</t>
    </rPh>
    <phoneticPr fontId="3"/>
  </si>
  <si>
    <t>取締役１</t>
    <rPh sb="0" eb="3">
      <t>トリシマリヤク</t>
    </rPh>
    <phoneticPr fontId="3"/>
  </si>
  <si>
    <t>取締役２</t>
    <rPh sb="0" eb="3">
      <t>トリシマリヤク</t>
    </rPh>
    <phoneticPr fontId="3"/>
  </si>
  <si>
    <t>ＶＣ１</t>
    <phoneticPr fontId="3"/>
  </si>
  <si>
    <t>ＶＣ３</t>
    <phoneticPr fontId="3"/>
  </si>
  <si>
    <t>ＶＣ２</t>
    <phoneticPr fontId="3"/>
  </si>
  <si>
    <t>1：100分割
潜在株式も100分割したと想定</t>
    <rPh sb="5" eb="7">
      <t>ブンカツ</t>
    </rPh>
    <rPh sb="8" eb="12">
      <t>センザイカブシキ</t>
    </rPh>
    <rPh sb="16" eb="18">
      <t>ブンカツ</t>
    </rPh>
    <rPh sb="21" eb="23">
      <t>ソウテイ</t>
    </rPh>
    <phoneticPr fontId="3"/>
  </si>
  <si>
    <t>公募</t>
    <rPh sb="0" eb="2">
      <t>コウボ</t>
    </rPh>
    <phoneticPr fontId="3"/>
  </si>
  <si>
    <t>C種優先株式</t>
    <rPh sb="1" eb="2">
      <t>シュ</t>
    </rPh>
    <rPh sb="2" eb="6">
      <t>ユウセンカブシキ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</si>
</sst>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%"/>
    <numFmt numFmtId="178" formatCode="yyyy/m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shrinkToFit="1"/>
    </xf>
    <xf numFmtId="0" fontId="2" fillId="0" borderId="49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center" vertical="center" wrapText="1"/>
    </xf>
    <xf numFmtId="38" fontId="2" fillId="0" borderId="16" xfId="1" applyFont="1" applyFill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center" vertical="center" wrapText="1"/>
    </xf>
    <xf numFmtId="38" fontId="2" fillId="0" borderId="18" xfId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shrinkToFit="1"/>
    </xf>
    <xf numFmtId="38" fontId="2" fillId="0" borderId="32" xfId="1" applyFont="1" applyFill="1" applyBorder="1" applyAlignment="1">
      <alignment horizontal="right" vertical="center" shrinkToFit="1"/>
    </xf>
    <xf numFmtId="38" fontId="2" fillId="0" borderId="33" xfId="1" applyFont="1" applyFill="1" applyBorder="1" applyAlignment="1">
      <alignment horizontal="right" vertical="center" shrinkToFit="1"/>
    </xf>
    <xf numFmtId="38" fontId="2" fillId="0" borderId="34" xfId="1" applyFont="1" applyFill="1" applyBorder="1" applyAlignment="1">
      <alignment horizontal="right" vertical="center" shrinkToFit="1"/>
    </xf>
    <xf numFmtId="177" fontId="2" fillId="0" borderId="35" xfId="0" applyNumberFormat="1" applyFont="1" applyBorder="1" applyAlignment="1">
      <alignment horizontal="right" vertical="center" shrinkToFit="1"/>
    </xf>
    <xf numFmtId="10" fontId="2" fillId="0" borderId="36" xfId="0" applyNumberFormat="1" applyFont="1" applyBorder="1" applyAlignment="1">
      <alignment horizontal="right" vertical="center" shrinkToFit="1"/>
    </xf>
    <xf numFmtId="38" fontId="2" fillId="0" borderId="32" xfId="1" applyFont="1" applyFill="1" applyBorder="1" applyAlignment="1">
      <alignment vertical="center" shrinkToFit="1"/>
    </xf>
    <xf numFmtId="177" fontId="2" fillId="0" borderId="36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177" fontId="2" fillId="0" borderId="37" xfId="0" applyNumberFormat="1" applyFont="1" applyBorder="1" applyAlignment="1">
      <alignment horizontal="right" vertical="center" shrinkToFit="1"/>
    </xf>
    <xf numFmtId="10" fontId="2" fillId="0" borderId="10" xfId="0" applyNumberFormat="1" applyFont="1" applyBorder="1" applyAlignment="1">
      <alignment horizontal="right" vertical="center" shrinkToFit="1"/>
    </xf>
    <xf numFmtId="38" fontId="2" fillId="0" borderId="7" xfId="1" applyFont="1" applyFill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38" fontId="2" fillId="0" borderId="8" xfId="1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38" fontId="2" fillId="0" borderId="38" xfId="1" applyFont="1" applyFill="1" applyBorder="1" applyAlignment="1">
      <alignment vertical="center" shrinkToFit="1"/>
    </xf>
    <xf numFmtId="38" fontId="2" fillId="0" borderId="39" xfId="1" applyFont="1" applyFill="1" applyBorder="1" applyAlignment="1">
      <alignment vertical="center" shrinkToFit="1"/>
    </xf>
    <xf numFmtId="38" fontId="2" fillId="0" borderId="40" xfId="1" applyFont="1" applyFill="1" applyBorder="1" applyAlignment="1">
      <alignment horizontal="right" vertical="center" shrinkToFit="1"/>
    </xf>
    <xf numFmtId="177" fontId="2" fillId="0" borderId="41" xfId="0" applyNumberFormat="1" applyFont="1" applyBorder="1" applyAlignment="1">
      <alignment horizontal="right" vertical="center" shrinkToFit="1"/>
    </xf>
    <xf numFmtId="38" fontId="2" fillId="0" borderId="38" xfId="1" applyFont="1" applyFill="1" applyBorder="1" applyAlignment="1">
      <alignment horizontal="right" vertical="center" shrinkToFit="1"/>
    </xf>
    <xf numFmtId="10" fontId="2" fillId="0" borderId="42" xfId="0" applyNumberFormat="1" applyFont="1" applyBorder="1" applyAlignment="1">
      <alignment horizontal="right" vertical="center" shrinkToFit="1"/>
    </xf>
    <xf numFmtId="177" fontId="2" fillId="0" borderId="42" xfId="0" applyNumberFormat="1" applyFont="1" applyBorder="1" applyAlignment="1">
      <alignment vertical="center" shrinkToFit="1"/>
    </xf>
    <xf numFmtId="0" fontId="2" fillId="0" borderId="43" xfId="0" applyFont="1" applyBorder="1" applyAlignment="1">
      <alignment horizontal="center" vertical="center" shrinkToFit="1"/>
    </xf>
    <xf numFmtId="38" fontId="2" fillId="0" borderId="44" xfId="1" applyFont="1" applyFill="1" applyBorder="1" applyAlignment="1">
      <alignment horizontal="right" vertical="center" shrinkToFit="1"/>
    </xf>
    <xf numFmtId="38" fontId="2" fillId="0" borderId="45" xfId="1" applyFont="1" applyFill="1" applyBorder="1" applyAlignment="1">
      <alignment horizontal="right" vertical="center" shrinkToFit="1"/>
    </xf>
    <xf numFmtId="38" fontId="2" fillId="0" borderId="46" xfId="1" applyFont="1" applyFill="1" applyBorder="1" applyAlignment="1">
      <alignment horizontal="right" vertical="center" shrinkToFit="1"/>
    </xf>
    <xf numFmtId="177" fontId="2" fillId="0" borderId="47" xfId="0" applyNumberFormat="1" applyFont="1" applyBorder="1" applyAlignment="1">
      <alignment horizontal="right" vertical="center" shrinkToFit="1"/>
    </xf>
    <xf numFmtId="10" fontId="2" fillId="0" borderId="48" xfId="0" applyNumberFormat="1" applyFont="1" applyBorder="1" applyAlignment="1">
      <alignment horizontal="right" vertical="center" shrinkToFit="1"/>
    </xf>
    <xf numFmtId="177" fontId="2" fillId="0" borderId="48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V28"/>
  <sheetViews>
    <sheetView showGridLines="0" tabSelected="1" zoomScale="70" zoomScaleNormal="70" workbookViewId="0">
      <pane xSplit="2" ySplit="10" topLeftCell="AR11" activePane="bottomRight" state="frozen"/>
      <selection pane="topRight" activeCell="C1" sqref="C1"/>
      <selection pane="bottomLeft" activeCell="A11" sqref="A11"/>
      <selection pane="bottomRight"/>
    </sheetView>
  </sheetViews>
  <sheetFormatPr defaultColWidth="9" defaultRowHeight="12.6" outlineLevelRow="1" outlineLevelCol="1"/>
  <cols>
    <col min="1" max="1" width="2" style="1" customWidth="1"/>
    <col min="2" max="2" width="22.19921875" style="1" customWidth="1"/>
    <col min="3" max="3" width="7.59765625" style="1" bestFit="1" customWidth="1"/>
    <col min="4" max="4" width="7.59765625" style="1" customWidth="1"/>
    <col min="5" max="7" width="7.59765625" style="1" customWidth="1" outlineLevel="1"/>
    <col min="8" max="8" width="7.59765625" style="1" bestFit="1" customWidth="1"/>
    <col min="9" max="9" width="7.59765625" style="1" customWidth="1"/>
    <col min="10" max="12" width="7.59765625" style="1" customWidth="1" outlineLevel="1"/>
    <col min="13" max="15" width="7.59765625" style="1" bestFit="1" customWidth="1"/>
    <col min="16" max="17" width="7.59765625" style="1" customWidth="1"/>
    <col min="18" max="19" width="7.59765625" style="1" customWidth="1" outlineLevel="1"/>
    <col min="20" max="20" width="7.59765625" style="1" bestFit="1" customWidth="1"/>
    <col min="21" max="21" width="7.59765625" style="1" customWidth="1"/>
    <col min="22" max="24" width="7.59765625" style="1" customWidth="1" outlineLevel="1"/>
    <col min="25" max="27" width="7.59765625" style="1" bestFit="1" customWidth="1"/>
    <col min="28" max="29" width="7.59765625" style="1" customWidth="1"/>
    <col min="30" max="31" width="7.59765625" style="1" customWidth="1" outlineLevel="1"/>
    <col min="32" max="32" width="7.59765625" style="1" bestFit="1" customWidth="1"/>
    <col min="33" max="36" width="7.59765625" style="1" customWidth="1"/>
    <col min="37" max="39" width="7.59765625" style="1" bestFit="1" customWidth="1"/>
    <col min="40" max="41" width="7.59765625" style="1" customWidth="1"/>
    <col min="42" max="43" width="7.59765625" style="1" customWidth="1" outlineLevel="1"/>
    <col min="44" max="44" width="7.59765625" style="1" bestFit="1" customWidth="1"/>
    <col min="45" max="48" width="7.59765625" style="1" customWidth="1"/>
    <col min="49" max="51" width="7.59765625" style="1" bestFit="1" customWidth="1"/>
    <col min="52" max="54" width="7.59765625" style="1" customWidth="1"/>
    <col min="55" max="55" width="7.59765625" style="1" customWidth="1" outlineLevel="1"/>
    <col min="56" max="56" width="7.59765625" style="1" bestFit="1" customWidth="1"/>
    <col min="57" max="60" width="7.59765625" style="1" customWidth="1"/>
    <col min="61" max="63" width="7.59765625" style="1" bestFit="1" customWidth="1"/>
    <col min="64" max="64" width="7.59765625" style="1" customWidth="1"/>
    <col min="65" max="67" width="7.59765625" style="1" customWidth="1" outlineLevel="1"/>
    <col min="68" max="68" width="7.59765625" style="1" bestFit="1" customWidth="1"/>
    <col min="69" max="69" width="7.59765625" style="1" customWidth="1"/>
    <col min="70" max="72" width="7.59765625" style="1" customWidth="1" outlineLevel="1"/>
    <col min="73" max="74" width="7.59765625" style="1" bestFit="1" customWidth="1"/>
    <col min="75" max="16384" width="9" style="1"/>
  </cols>
  <sheetData>
    <row r="2" spans="2:74" ht="21" customHeight="1">
      <c r="B2" s="2" t="s">
        <v>0</v>
      </c>
      <c r="C2" s="39">
        <v>43952</v>
      </c>
      <c r="D2" s="40"/>
      <c r="E2" s="40"/>
      <c r="F2" s="40"/>
      <c r="G2" s="40"/>
      <c r="H2" s="41"/>
      <c r="I2" s="41"/>
      <c r="J2" s="41"/>
      <c r="K2" s="41"/>
      <c r="L2" s="41"/>
      <c r="M2" s="41"/>
      <c r="N2" s="42"/>
      <c r="O2" s="28">
        <v>44287</v>
      </c>
      <c r="P2" s="29"/>
      <c r="Q2" s="29"/>
      <c r="R2" s="29"/>
      <c r="S2" s="29"/>
      <c r="T2" s="30"/>
      <c r="U2" s="30"/>
      <c r="V2" s="30"/>
      <c r="W2" s="30"/>
      <c r="X2" s="30"/>
      <c r="Y2" s="30"/>
      <c r="Z2" s="31"/>
      <c r="AA2" s="28">
        <v>44287</v>
      </c>
      <c r="AB2" s="29"/>
      <c r="AC2" s="29"/>
      <c r="AD2" s="29"/>
      <c r="AE2" s="29"/>
      <c r="AF2" s="30"/>
      <c r="AG2" s="30"/>
      <c r="AH2" s="30"/>
      <c r="AI2" s="30"/>
      <c r="AJ2" s="30"/>
      <c r="AK2" s="30"/>
      <c r="AL2" s="31"/>
      <c r="AM2" s="28">
        <v>44652</v>
      </c>
      <c r="AN2" s="29"/>
      <c r="AO2" s="29"/>
      <c r="AP2" s="29"/>
      <c r="AQ2" s="29"/>
      <c r="AR2" s="30"/>
      <c r="AS2" s="30"/>
      <c r="AT2" s="30"/>
      <c r="AU2" s="30"/>
      <c r="AV2" s="30"/>
      <c r="AW2" s="30"/>
      <c r="AX2" s="31"/>
      <c r="AY2" s="28">
        <v>44652</v>
      </c>
      <c r="AZ2" s="29"/>
      <c r="BA2" s="29"/>
      <c r="BB2" s="29"/>
      <c r="BC2" s="29"/>
      <c r="BD2" s="30"/>
      <c r="BE2" s="30"/>
      <c r="BF2" s="30"/>
      <c r="BG2" s="30"/>
      <c r="BH2" s="30"/>
      <c r="BI2" s="30"/>
      <c r="BJ2" s="31"/>
      <c r="BK2" s="28">
        <v>45261</v>
      </c>
      <c r="BL2" s="29"/>
      <c r="BM2" s="29"/>
      <c r="BN2" s="29"/>
      <c r="BO2" s="29"/>
      <c r="BP2" s="30"/>
      <c r="BQ2" s="30"/>
      <c r="BR2" s="30"/>
      <c r="BS2" s="30"/>
      <c r="BT2" s="30"/>
      <c r="BU2" s="30"/>
      <c r="BV2" s="31"/>
    </row>
    <row r="3" spans="2:74" ht="21" customHeight="1">
      <c r="B3" s="3" t="s">
        <v>1</v>
      </c>
      <c r="C3" s="32" t="s">
        <v>25</v>
      </c>
      <c r="D3" s="33"/>
      <c r="E3" s="33"/>
      <c r="F3" s="33"/>
      <c r="G3" s="33"/>
      <c r="H3" s="34"/>
      <c r="I3" s="34"/>
      <c r="J3" s="34"/>
      <c r="K3" s="34"/>
      <c r="L3" s="34"/>
      <c r="M3" s="34"/>
      <c r="N3" s="35"/>
      <c r="O3" s="32" t="s">
        <v>28</v>
      </c>
      <c r="P3" s="33"/>
      <c r="Q3" s="33"/>
      <c r="R3" s="33"/>
      <c r="S3" s="33"/>
      <c r="T3" s="34"/>
      <c r="U3" s="34"/>
      <c r="V3" s="34"/>
      <c r="W3" s="34"/>
      <c r="X3" s="34"/>
      <c r="Y3" s="34"/>
      <c r="Z3" s="35"/>
      <c r="AA3" s="32" t="s">
        <v>26</v>
      </c>
      <c r="AB3" s="33"/>
      <c r="AC3" s="33"/>
      <c r="AD3" s="33"/>
      <c r="AE3" s="33"/>
      <c r="AF3" s="34"/>
      <c r="AG3" s="34"/>
      <c r="AH3" s="34"/>
      <c r="AI3" s="34"/>
      <c r="AJ3" s="34"/>
      <c r="AK3" s="34"/>
      <c r="AL3" s="35"/>
      <c r="AM3" s="32" t="s">
        <v>37</v>
      </c>
      <c r="AN3" s="33"/>
      <c r="AO3" s="33"/>
      <c r="AP3" s="33"/>
      <c r="AQ3" s="33"/>
      <c r="AR3" s="34"/>
      <c r="AS3" s="34"/>
      <c r="AT3" s="34"/>
      <c r="AU3" s="34"/>
      <c r="AV3" s="34"/>
      <c r="AW3" s="34"/>
      <c r="AX3" s="35"/>
      <c r="AY3" s="32" t="s">
        <v>27</v>
      </c>
      <c r="AZ3" s="33"/>
      <c r="BA3" s="33"/>
      <c r="BB3" s="33"/>
      <c r="BC3" s="33"/>
      <c r="BD3" s="34"/>
      <c r="BE3" s="34"/>
      <c r="BF3" s="34"/>
      <c r="BG3" s="34"/>
      <c r="BH3" s="34"/>
      <c r="BI3" s="34"/>
      <c r="BJ3" s="35"/>
      <c r="BK3" s="32" t="s">
        <v>27</v>
      </c>
      <c r="BL3" s="33"/>
      <c r="BM3" s="33"/>
      <c r="BN3" s="33"/>
      <c r="BO3" s="33"/>
      <c r="BP3" s="34"/>
      <c r="BQ3" s="34"/>
      <c r="BR3" s="34"/>
      <c r="BS3" s="34"/>
      <c r="BT3" s="34"/>
      <c r="BU3" s="34"/>
      <c r="BV3" s="35"/>
    </row>
    <row r="4" spans="2:74" ht="21" customHeight="1">
      <c r="B4" s="3" t="s">
        <v>3</v>
      </c>
      <c r="C4" s="36" t="s">
        <v>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6" t="s">
        <v>29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8"/>
      <c r="AA4" s="36" t="s">
        <v>31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8"/>
      <c r="AM4" s="36" t="s">
        <v>36</v>
      </c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8"/>
      <c r="AY4" s="36" t="s">
        <v>32</v>
      </c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36" t="s">
        <v>46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8"/>
    </row>
    <row r="5" spans="2:74" ht="21" customHeight="1">
      <c r="B5" s="4" t="s">
        <v>5</v>
      </c>
      <c r="C5" s="17">
        <v>10000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17">
        <v>400000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  <c r="AA5" s="17">
        <v>400000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9"/>
      <c r="AM5" s="17" t="s">
        <v>36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9"/>
      <c r="AY5" s="17">
        <v>34000</v>
      </c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9"/>
      <c r="BK5" s="17">
        <v>70000</v>
      </c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9"/>
    </row>
    <row r="6" spans="2:74" ht="21" customHeight="1">
      <c r="B6" s="4" t="s">
        <v>6</v>
      </c>
      <c r="C6" s="17">
        <v>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7">
        <v>20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9"/>
      <c r="AA6" s="17" t="s">
        <v>36</v>
      </c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9"/>
      <c r="AM6" s="17" t="s">
        <v>36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9"/>
      <c r="AY6" s="17">
        <f>AY27*AY5/1000000</f>
        <v>102</v>
      </c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9"/>
      <c r="BK6" s="17">
        <f>BK27*BK5/1000000</f>
        <v>280</v>
      </c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9"/>
    </row>
    <row r="7" spans="2:74" ht="21" customHeight="1">
      <c r="B7" s="4" t="s">
        <v>7</v>
      </c>
      <c r="C7" s="17" t="s">
        <v>2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17">
        <f>O5*M27/1000000</f>
        <v>120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9"/>
      <c r="AA7" s="17">
        <f>AA5*Y27/1000000</f>
        <v>140</v>
      </c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9"/>
      <c r="AM7" s="17">
        <v>148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9"/>
      <c r="AY7" s="17">
        <f>AY5*AW27/1000000</f>
        <v>1258</v>
      </c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9"/>
      <c r="BK7" s="17">
        <f>BK5*BI27/1000000</f>
        <v>2800</v>
      </c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9"/>
    </row>
    <row r="8" spans="2:74" ht="21" customHeight="1">
      <c r="B8" s="5" t="s">
        <v>8</v>
      </c>
      <c r="C8" s="20">
        <f>M27*C5/1000000</f>
        <v>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0">
        <f>O5*Y27/1000000</f>
        <v>140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  <c r="AA8" s="20">
        <f>AA5*AK27/1000000</f>
        <v>148</v>
      </c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2"/>
      <c r="AM8" s="20">
        <v>148</v>
      </c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2"/>
      <c r="AY8" s="20">
        <f>AY5*BI27/1000000</f>
        <v>1360</v>
      </c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2"/>
      <c r="BK8" s="20">
        <f>BK5*BU27/1000000</f>
        <v>3080</v>
      </c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2"/>
    </row>
    <row r="9" spans="2:74" ht="21" customHeight="1">
      <c r="B9" s="43" t="s">
        <v>12</v>
      </c>
      <c r="C9" s="23" t="s">
        <v>9</v>
      </c>
      <c r="D9" s="24"/>
      <c r="E9" s="24"/>
      <c r="F9" s="24"/>
      <c r="G9" s="24"/>
      <c r="H9" s="24"/>
      <c r="I9" s="24"/>
      <c r="J9" s="25" t="s">
        <v>10</v>
      </c>
      <c r="K9" s="26"/>
      <c r="L9" s="27"/>
      <c r="M9" s="25" t="s">
        <v>11</v>
      </c>
      <c r="N9" s="27"/>
      <c r="O9" s="23" t="s">
        <v>9</v>
      </c>
      <c r="P9" s="24"/>
      <c r="Q9" s="24"/>
      <c r="R9" s="24"/>
      <c r="S9" s="24"/>
      <c r="T9" s="24"/>
      <c r="U9" s="24"/>
      <c r="V9" s="25" t="s">
        <v>10</v>
      </c>
      <c r="W9" s="26"/>
      <c r="X9" s="27"/>
      <c r="Y9" s="25" t="s">
        <v>11</v>
      </c>
      <c r="Z9" s="27"/>
      <c r="AA9" s="23" t="s">
        <v>9</v>
      </c>
      <c r="AB9" s="24"/>
      <c r="AC9" s="24"/>
      <c r="AD9" s="24"/>
      <c r="AE9" s="24"/>
      <c r="AF9" s="24"/>
      <c r="AG9" s="24"/>
      <c r="AH9" s="25" t="s">
        <v>10</v>
      </c>
      <c r="AI9" s="26"/>
      <c r="AJ9" s="27"/>
      <c r="AK9" s="25" t="s">
        <v>11</v>
      </c>
      <c r="AL9" s="27"/>
      <c r="AM9" s="23" t="s">
        <v>9</v>
      </c>
      <c r="AN9" s="24"/>
      <c r="AO9" s="24"/>
      <c r="AP9" s="24"/>
      <c r="AQ9" s="24"/>
      <c r="AR9" s="24"/>
      <c r="AS9" s="24"/>
      <c r="AT9" s="25" t="s">
        <v>10</v>
      </c>
      <c r="AU9" s="26"/>
      <c r="AV9" s="27"/>
      <c r="AW9" s="25" t="s">
        <v>11</v>
      </c>
      <c r="AX9" s="27"/>
      <c r="AY9" s="23" t="s">
        <v>9</v>
      </c>
      <c r="AZ9" s="24"/>
      <c r="BA9" s="24"/>
      <c r="BB9" s="24"/>
      <c r="BC9" s="24"/>
      <c r="BD9" s="24"/>
      <c r="BE9" s="24"/>
      <c r="BF9" s="25" t="s">
        <v>10</v>
      </c>
      <c r="BG9" s="26"/>
      <c r="BH9" s="27"/>
      <c r="BI9" s="25" t="s">
        <v>11</v>
      </c>
      <c r="BJ9" s="27"/>
      <c r="BK9" s="23" t="s">
        <v>9</v>
      </c>
      <c r="BL9" s="24"/>
      <c r="BM9" s="24"/>
      <c r="BN9" s="24"/>
      <c r="BO9" s="24"/>
      <c r="BP9" s="24"/>
      <c r="BQ9" s="24"/>
      <c r="BR9" s="25" t="s">
        <v>10</v>
      </c>
      <c r="BS9" s="26"/>
      <c r="BT9" s="27"/>
      <c r="BU9" s="25" t="s">
        <v>11</v>
      </c>
      <c r="BV9" s="27"/>
    </row>
    <row r="10" spans="2:74" s="6" customFormat="1" ht="21" customHeight="1">
      <c r="B10" s="44"/>
      <c r="C10" s="8" t="s">
        <v>13</v>
      </c>
      <c r="D10" s="9" t="s">
        <v>14</v>
      </c>
      <c r="E10" s="9" t="s">
        <v>15</v>
      </c>
      <c r="F10" s="9" t="s">
        <v>16</v>
      </c>
      <c r="G10" s="9" t="s">
        <v>22</v>
      </c>
      <c r="H10" s="10" t="s">
        <v>17</v>
      </c>
      <c r="I10" s="11" t="s">
        <v>18</v>
      </c>
      <c r="J10" s="8" t="s">
        <v>19</v>
      </c>
      <c r="K10" s="10" t="s">
        <v>20</v>
      </c>
      <c r="L10" s="12" t="s">
        <v>18</v>
      </c>
      <c r="M10" s="8" t="s">
        <v>21</v>
      </c>
      <c r="N10" s="12" t="s">
        <v>18</v>
      </c>
      <c r="O10" s="8" t="s">
        <v>13</v>
      </c>
      <c r="P10" s="9" t="s">
        <v>14</v>
      </c>
      <c r="Q10" s="9" t="s">
        <v>15</v>
      </c>
      <c r="R10" s="9" t="s">
        <v>16</v>
      </c>
      <c r="S10" s="9" t="s">
        <v>22</v>
      </c>
      <c r="T10" s="10" t="s">
        <v>17</v>
      </c>
      <c r="U10" s="11" t="s">
        <v>18</v>
      </c>
      <c r="V10" s="8" t="s">
        <v>19</v>
      </c>
      <c r="W10" s="10" t="s">
        <v>20</v>
      </c>
      <c r="X10" s="12" t="s">
        <v>18</v>
      </c>
      <c r="Y10" s="8" t="s">
        <v>21</v>
      </c>
      <c r="Z10" s="12" t="s">
        <v>18</v>
      </c>
      <c r="AA10" s="8" t="s">
        <v>13</v>
      </c>
      <c r="AB10" s="9" t="s">
        <v>14</v>
      </c>
      <c r="AC10" s="9" t="s">
        <v>15</v>
      </c>
      <c r="AD10" s="9" t="s">
        <v>16</v>
      </c>
      <c r="AE10" s="9" t="s">
        <v>22</v>
      </c>
      <c r="AF10" s="10" t="s">
        <v>17</v>
      </c>
      <c r="AG10" s="11" t="s">
        <v>18</v>
      </c>
      <c r="AH10" s="8" t="s">
        <v>19</v>
      </c>
      <c r="AI10" s="10" t="s">
        <v>20</v>
      </c>
      <c r="AJ10" s="12" t="s">
        <v>18</v>
      </c>
      <c r="AK10" s="8" t="s">
        <v>21</v>
      </c>
      <c r="AL10" s="12" t="s">
        <v>18</v>
      </c>
      <c r="AM10" s="8" t="s">
        <v>13</v>
      </c>
      <c r="AN10" s="9" t="s">
        <v>14</v>
      </c>
      <c r="AO10" s="9" t="s">
        <v>15</v>
      </c>
      <c r="AP10" s="9" t="s">
        <v>16</v>
      </c>
      <c r="AQ10" s="9" t="s">
        <v>22</v>
      </c>
      <c r="AR10" s="10" t="s">
        <v>17</v>
      </c>
      <c r="AS10" s="11" t="s">
        <v>18</v>
      </c>
      <c r="AT10" s="8" t="s">
        <v>19</v>
      </c>
      <c r="AU10" s="10" t="s">
        <v>20</v>
      </c>
      <c r="AV10" s="12" t="s">
        <v>18</v>
      </c>
      <c r="AW10" s="8" t="s">
        <v>21</v>
      </c>
      <c r="AX10" s="12" t="s">
        <v>18</v>
      </c>
      <c r="AY10" s="8" t="s">
        <v>13</v>
      </c>
      <c r="AZ10" s="9" t="s">
        <v>14</v>
      </c>
      <c r="BA10" s="9" t="s">
        <v>15</v>
      </c>
      <c r="BB10" s="9" t="s">
        <v>16</v>
      </c>
      <c r="BC10" s="9" t="s">
        <v>22</v>
      </c>
      <c r="BD10" s="10" t="s">
        <v>17</v>
      </c>
      <c r="BE10" s="11" t="s">
        <v>18</v>
      </c>
      <c r="BF10" s="8" t="s">
        <v>19</v>
      </c>
      <c r="BG10" s="10" t="s">
        <v>20</v>
      </c>
      <c r="BH10" s="12" t="s">
        <v>18</v>
      </c>
      <c r="BI10" s="8" t="s">
        <v>21</v>
      </c>
      <c r="BJ10" s="12" t="s">
        <v>18</v>
      </c>
      <c r="BK10" s="8" t="s">
        <v>13</v>
      </c>
      <c r="BL10" s="9" t="s">
        <v>14</v>
      </c>
      <c r="BM10" s="9" t="s">
        <v>15</v>
      </c>
      <c r="BN10" s="9" t="s">
        <v>16</v>
      </c>
      <c r="BO10" s="9" t="s">
        <v>22</v>
      </c>
      <c r="BP10" s="10" t="s">
        <v>17</v>
      </c>
      <c r="BQ10" s="11" t="s">
        <v>18</v>
      </c>
      <c r="BR10" s="8" t="s">
        <v>19</v>
      </c>
      <c r="BS10" s="10" t="s">
        <v>20</v>
      </c>
      <c r="BT10" s="12" t="s">
        <v>18</v>
      </c>
      <c r="BU10" s="8" t="s">
        <v>21</v>
      </c>
      <c r="BV10" s="12" t="s">
        <v>18</v>
      </c>
    </row>
    <row r="11" spans="2:74" s="6" customFormat="1" ht="21" customHeight="1">
      <c r="B11" s="45" t="s">
        <v>38</v>
      </c>
      <c r="C11" s="46">
        <v>300</v>
      </c>
      <c r="D11" s="47">
        <v>300</v>
      </c>
      <c r="E11" s="47"/>
      <c r="F11" s="47"/>
      <c r="G11" s="47"/>
      <c r="H11" s="48">
        <f>D11+E11+F11</f>
        <v>300</v>
      </c>
      <c r="I11" s="49">
        <f>H11/H27</f>
        <v>1</v>
      </c>
      <c r="J11" s="46"/>
      <c r="K11" s="48"/>
      <c r="L11" s="50" t="e">
        <f>K11/K27</f>
        <v>#DIV/0!</v>
      </c>
      <c r="M11" s="51">
        <f t="shared" ref="M11:M26" si="0">H11+K11</f>
        <v>300</v>
      </c>
      <c r="N11" s="52">
        <f>M11/M27</f>
        <v>1</v>
      </c>
      <c r="O11" s="46"/>
      <c r="P11" s="47">
        <v>300</v>
      </c>
      <c r="Q11" s="47"/>
      <c r="R11" s="47"/>
      <c r="S11" s="47"/>
      <c r="T11" s="48">
        <f>P11+Q11+R11</f>
        <v>300</v>
      </c>
      <c r="U11" s="49">
        <f>T11/T27</f>
        <v>0.8571428571428571</v>
      </c>
      <c r="V11" s="46"/>
      <c r="W11" s="48"/>
      <c r="X11" s="50" t="e">
        <f>W11/W27</f>
        <v>#DIV/0!</v>
      </c>
      <c r="Y11" s="51">
        <f>T11+W11</f>
        <v>300</v>
      </c>
      <c r="Z11" s="52">
        <f>Y11/Y27</f>
        <v>0.8571428571428571</v>
      </c>
      <c r="AA11" s="46"/>
      <c r="AB11" s="47">
        <v>300</v>
      </c>
      <c r="AC11" s="47"/>
      <c r="AD11" s="47"/>
      <c r="AE11" s="47"/>
      <c r="AF11" s="48">
        <f>AB11+AC11+AD11</f>
        <v>300</v>
      </c>
      <c r="AG11" s="49">
        <f>AF11/AF27</f>
        <v>0.8571428571428571</v>
      </c>
      <c r="AH11" s="46"/>
      <c r="AI11" s="48"/>
      <c r="AJ11" s="50">
        <f>AI11/AI27</f>
        <v>0</v>
      </c>
      <c r="AK11" s="51">
        <f>AF11+AI11</f>
        <v>300</v>
      </c>
      <c r="AL11" s="52">
        <f>AK11/AK27</f>
        <v>0.81081081081081086</v>
      </c>
      <c r="AM11" s="46">
        <v>29700</v>
      </c>
      <c r="AN11" s="47">
        <v>30000</v>
      </c>
      <c r="AO11" s="47"/>
      <c r="AP11" s="47"/>
      <c r="AQ11" s="47"/>
      <c r="AR11" s="48">
        <f>AN11+AO11+AP11</f>
        <v>30000</v>
      </c>
      <c r="AS11" s="49">
        <f>AR11/AR27</f>
        <v>0.8571428571428571</v>
      </c>
      <c r="AT11" s="46"/>
      <c r="AU11" s="48"/>
      <c r="AV11" s="50">
        <f>AU11/AU27</f>
        <v>0</v>
      </c>
      <c r="AW11" s="51">
        <f>AR11+AU11</f>
        <v>30000</v>
      </c>
      <c r="AX11" s="52">
        <f>AW11/AW27</f>
        <v>0.81081081081081086</v>
      </c>
      <c r="AY11" s="46"/>
      <c r="AZ11" s="47">
        <v>30000</v>
      </c>
      <c r="BA11" s="47"/>
      <c r="BB11" s="47"/>
      <c r="BC11" s="47"/>
      <c r="BD11" s="48">
        <f>AZ11+BA11+BB11</f>
        <v>30000</v>
      </c>
      <c r="BE11" s="49">
        <f>BD11/BD27</f>
        <v>0.78947368421052633</v>
      </c>
      <c r="BF11" s="46"/>
      <c r="BG11" s="48"/>
      <c r="BH11" s="50">
        <f>BG11/BG27</f>
        <v>0</v>
      </c>
      <c r="BI11" s="51">
        <f>BD11+BG11</f>
        <v>30000</v>
      </c>
      <c r="BJ11" s="52">
        <f>BI11/BI27</f>
        <v>0.75</v>
      </c>
      <c r="BK11" s="46"/>
      <c r="BL11" s="47">
        <v>30000</v>
      </c>
      <c r="BM11" s="47"/>
      <c r="BN11" s="47"/>
      <c r="BO11" s="47"/>
      <c r="BP11" s="48">
        <f t="shared" ref="BP11:BP16" si="1">BL11+BM11+BN11+BO11</f>
        <v>30000</v>
      </c>
      <c r="BQ11" s="49">
        <f>BP11/BP27</f>
        <v>0.7142857142857143</v>
      </c>
      <c r="BR11" s="46"/>
      <c r="BS11" s="48"/>
      <c r="BT11" s="50">
        <f>BS11/BS27</f>
        <v>0</v>
      </c>
      <c r="BU11" s="51">
        <f>BP11+BS11</f>
        <v>30000</v>
      </c>
      <c r="BV11" s="52">
        <f>BU11/BU27</f>
        <v>0.68181818181818177</v>
      </c>
    </row>
    <row r="12" spans="2:74" s="6" customFormat="1" ht="21" customHeight="1">
      <c r="B12" s="53" t="s">
        <v>39</v>
      </c>
      <c r="C12" s="54"/>
      <c r="D12" s="55"/>
      <c r="E12" s="55"/>
      <c r="F12" s="55"/>
      <c r="G12" s="55"/>
      <c r="H12" s="56">
        <f t="shared" ref="H12:H26" si="2">D12+E12+F12</f>
        <v>0</v>
      </c>
      <c r="I12" s="57">
        <f>H12/H27</f>
        <v>0</v>
      </c>
      <c r="J12" s="54"/>
      <c r="K12" s="56"/>
      <c r="L12" s="58" t="e">
        <f>K12/K27</f>
        <v>#DIV/0!</v>
      </c>
      <c r="M12" s="59">
        <f t="shared" si="0"/>
        <v>0</v>
      </c>
      <c r="N12" s="60">
        <f>M12/M27</f>
        <v>0</v>
      </c>
      <c r="O12" s="54"/>
      <c r="P12" s="55"/>
      <c r="Q12" s="55"/>
      <c r="R12" s="55"/>
      <c r="S12" s="55"/>
      <c r="T12" s="56">
        <f t="shared" ref="T12:T26" si="3">P12+Q12+R12</f>
        <v>0</v>
      </c>
      <c r="U12" s="57">
        <f>T12/T27</f>
        <v>0</v>
      </c>
      <c r="V12" s="54"/>
      <c r="W12" s="56"/>
      <c r="X12" s="58" t="e">
        <f>W12/W27</f>
        <v>#DIV/0!</v>
      </c>
      <c r="Y12" s="59">
        <f t="shared" ref="Y12:Y26" si="4">T12+W12</f>
        <v>0</v>
      </c>
      <c r="Z12" s="60">
        <f>Y12/Y27</f>
        <v>0</v>
      </c>
      <c r="AA12" s="54"/>
      <c r="AB12" s="55"/>
      <c r="AC12" s="55"/>
      <c r="AD12" s="55"/>
      <c r="AE12" s="55"/>
      <c r="AF12" s="56">
        <f t="shared" ref="AF12:AF26" si="5">AB12+AC12+AD12</f>
        <v>0</v>
      </c>
      <c r="AG12" s="57">
        <f>AF12/AF27</f>
        <v>0</v>
      </c>
      <c r="AH12" s="54">
        <v>10</v>
      </c>
      <c r="AI12" s="56">
        <v>10</v>
      </c>
      <c r="AJ12" s="58">
        <f>AI12/AI27</f>
        <v>0.5</v>
      </c>
      <c r="AK12" s="59">
        <f t="shared" ref="AK12:AK26" si="6">AF12+AI12</f>
        <v>10</v>
      </c>
      <c r="AL12" s="60">
        <f>AK12/AK27</f>
        <v>2.7027027027027029E-2</v>
      </c>
      <c r="AM12" s="54"/>
      <c r="AN12" s="55"/>
      <c r="AO12" s="55"/>
      <c r="AP12" s="55"/>
      <c r="AQ12" s="55"/>
      <c r="AR12" s="56">
        <f t="shared" ref="AR12:AR26" si="7">AN12+AO12+AP12</f>
        <v>0</v>
      </c>
      <c r="AS12" s="57">
        <f>AR12/AR27</f>
        <v>0</v>
      </c>
      <c r="AT12" s="54">
        <v>990</v>
      </c>
      <c r="AU12" s="56">
        <v>1000</v>
      </c>
      <c r="AV12" s="58">
        <f>AU12/AU27</f>
        <v>0.5</v>
      </c>
      <c r="AW12" s="59">
        <f t="shared" ref="AW12:AW26" si="8">AR12+AU12</f>
        <v>1000</v>
      </c>
      <c r="AX12" s="60">
        <f>AW12/AW27</f>
        <v>2.7027027027027029E-2</v>
      </c>
      <c r="AY12" s="54"/>
      <c r="AZ12" s="55"/>
      <c r="BA12" s="55"/>
      <c r="BB12" s="55"/>
      <c r="BC12" s="55"/>
      <c r="BD12" s="56">
        <f t="shared" ref="BD12:BD26" si="9">AZ12+BA12+BB12</f>
        <v>0</v>
      </c>
      <c r="BE12" s="57">
        <f>BD12/BD27</f>
        <v>0</v>
      </c>
      <c r="BF12" s="54"/>
      <c r="BG12" s="56">
        <v>1000</v>
      </c>
      <c r="BH12" s="58">
        <f>BG12/BG27</f>
        <v>0.5</v>
      </c>
      <c r="BI12" s="59">
        <f t="shared" ref="BI12:BI26" si="10">BD12+BG12</f>
        <v>1000</v>
      </c>
      <c r="BJ12" s="60">
        <f>BI12/BI27</f>
        <v>2.5000000000000001E-2</v>
      </c>
      <c r="BK12" s="54"/>
      <c r="BL12" s="55"/>
      <c r="BM12" s="55"/>
      <c r="BN12" s="55"/>
      <c r="BO12" s="55"/>
      <c r="BP12" s="56">
        <f t="shared" si="1"/>
        <v>0</v>
      </c>
      <c r="BQ12" s="57">
        <f>BP12/BP27</f>
        <v>0</v>
      </c>
      <c r="BR12" s="54"/>
      <c r="BS12" s="56">
        <v>1000</v>
      </c>
      <c r="BT12" s="58">
        <f>BS12/BS27</f>
        <v>0.5</v>
      </c>
      <c r="BU12" s="59">
        <f t="shared" ref="BU12:BU26" si="11">BP12+BS12</f>
        <v>1000</v>
      </c>
      <c r="BV12" s="60">
        <f>BU12/BU27</f>
        <v>2.2727272727272728E-2</v>
      </c>
    </row>
    <row r="13" spans="2:74" s="6" customFormat="1" ht="21" customHeight="1">
      <c r="B13" s="53" t="s">
        <v>40</v>
      </c>
      <c r="C13" s="54"/>
      <c r="D13" s="55"/>
      <c r="E13" s="55"/>
      <c r="F13" s="55"/>
      <c r="G13" s="55"/>
      <c r="H13" s="56">
        <f t="shared" si="2"/>
        <v>0</v>
      </c>
      <c r="I13" s="57">
        <f>H13/H27</f>
        <v>0</v>
      </c>
      <c r="J13" s="54"/>
      <c r="K13" s="56"/>
      <c r="L13" s="58" t="e">
        <f>K13/K27</f>
        <v>#DIV/0!</v>
      </c>
      <c r="M13" s="59">
        <f t="shared" si="0"/>
        <v>0</v>
      </c>
      <c r="N13" s="60">
        <f>M13/M27</f>
        <v>0</v>
      </c>
      <c r="O13" s="54"/>
      <c r="P13" s="55"/>
      <c r="Q13" s="55"/>
      <c r="R13" s="55"/>
      <c r="S13" s="55"/>
      <c r="T13" s="56">
        <f t="shared" si="3"/>
        <v>0</v>
      </c>
      <c r="U13" s="57">
        <f>T13/T27</f>
        <v>0</v>
      </c>
      <c r="V13" s="54"/>
      <c r="W13" s="56"/>
      <c r="X13" s="58" t="e">
        <f>W13/W27</f>
        <v>#DIV/0!</v>
      </c>
      <c r="Y13" s="59">
        <f t="shared" si="4"/>
        <v>0</v>
      </c>
      <c r="Z13" s="60">
        <f>Y13/Y27</f>
        <v>0</v>
      </c>
      <c r="AA13" s="54"/>
      <c r="AB13" s="55"/>
      <c r="AC13" s="55"/>
      <c r="AD13" s="55"/>
      <c r="AE13" s="55"/>
      <c r="AF13" s="56">
        <f t="shared" si="5"/>
        <v>0</v>
      </c>
      <c r="AG13" s="57">
        <f>AF13/AF27</f>
        <v>0</v>
      </c>
      <c r="AH13" s="54">
        <v>10</v>
      </c>
      <c r="AI13" s="56">
        <v>10</v>
      </c>
      <c r="AJ13" s="58">
        <f>AI13/AI27</f>
        <v>0.5</v>
      </c>
      <c r="AK13" s="59">
        <f t="shared" si="6"/>
        <v>10</v>
      </c>
      <c r="AL13" s="60">
        <f>AK13/AK27</f>
        <v>2.7027027027027029E-2</v>
      </c>
      <c r="AM13" s="54"/>
      <c r="AN13" s="55"/>
      <c r="AO13" s="55"/>
      <c r="AP13" s="55"/>
      <c r="AQ13" s="55"/>
      <c r="AR13" s="56">
        <f t="shared" si="7"/>
        <v>0</v>
      </c>
      <c r="AS13" s="57">
        <f>AR13/AR27</f>
        <v>0</v>
      </c>
      <c r="AT13" s="54">
        <v>990</v>
      </c>
      <c r="AU13" s="56">
        <v>1000</v>
      </c>
      <c r="AV13" s="58">
        <f>AU13/AU27</f>
        <v>0.5</v>
      </c>
      <c r="AW13" s="59">
        <f t="shared" si="8"/>
        <v>1000</v>
      </c>
      <c r="AX13" s="60">
        <f>AW13/AW27</f>
        <v>2.7027027027027029E-2</v>
      </c>
      <c r="AY13" s="54"/>
      <c r="AZ13" s="55"/>
      <c r="BA13" s="55"/>
      <c r="BB13" s="55"/>
      <c r="BC13" s="55"/>
      <c r="BD13" s="56">
        <f t="shared" si="9"/>
        <v>0</v>
      </c>
      <c r="BE13" s="57">
        <f>BD13/BD27</f>
        <v>0</v>
      </c>
      <c r="BF13" s="54"/>
      <c r="BG13" s="56">
        <v>1000</v>
      </c>
      <c r="BH13" s="58">
        <f>BG13/BG27</f>
        <v>0.5</v>
      </c>
      <c r="BI13" s="59">
        <f t="shared" si="10"/>
        <v>1000</v>
      </c>
      <c r="BJ13" s="60">
        <f>BI13/BI27</f>
        <v>2.5000000000000001E-2</v>
      </c>
      <c r="BK13" s="54"/>
      <c r="BL13" s="55"/>
      <c r="BM13" s="55"/>
      <c r="BN13" s="55"/>
      <c r="BO13" s="55"/>
      <c r="BP13" s="56">
        <f t="shared" si="1"/>
        <v>0</v>
      </c>
      <c r="BQ13" s="57">
        <f>BP13/BP27</f>
        <v>0</v>
      </c>
      <c r="BR13" s="54"/>
      <c r="BS13" s="56">
        <v>1000</v>
      </c>
      <c r="BT13" s="58">
        <f>BS13/BS27</f>
        <v>0.5</v>
      </c>
      <c r="BU13" s="59">
        <f t="shared" si="11"/>
        <v>1000</v>
      </c>
      <c r="BV13" s="60">
        <f>BU13/BU27</f>
        <v>2.2727272727272728E-2</v>
      </c>
    </row>
    <row r="14" spans="2:74" s="6" customFormat="1" ht="21" customHeight="1">
      <c r="B14" s="53" t="s">
        <v>41</v>
      </c>
      <c r="C14" s="54"/>
      <c r="D14" s="55"/>
      <c r="E14" s="55"/>
      <c r="F14" s="55"/>
      <c r="G14" s="55"/>
      <c r="H14" s="56">
        <f t="shared" si="2"/>
        <v>0</v>
      </c>
      <c r="I14" s="57">
        <f>H14/H27</f>
        <v>0</v>
      </c>
      <c r="J14" s="54"/>
      <c r="K14" s="56"/>
      <c r="L14" s="58" t="e">
        <f>K14/K27</f>
        <v>#DIV/0!</v>
      </c>
      <c r="M14" s="59">
        <f t="shared" si="0"/>
        <v>0</v>
      </c>
      <c r="N14" s="60">
        <f>M14/M27</f>
        <v>0</v>
      </c>
      <c r="O14" s="54"/>
      <c r="P14" s="55"/>
      <c r="Q14" s="55">
        <v>25</v>
      </c>
      <c r="R14" s="55"/>
      <c r="S14" s="55"/>
      <c r="T14" s="56">
        <f t="shared" si="3"/>
        <v>25</v>
      </c>
      <c r="U14" s="57">
        <f>T14/T27</f>
        <v>7.1428571428571425E-2</v>
      </c>
      <c r="V14" s="54"/>
      <c r="W14" s="56"/>
      <c r="X14" s="58" t="e">
        <f>W14/W27</f>
        <v>#DIV/0!</v>
      </c>
      <c r="Y14" s="59">
        <f t="shared" si="4"/>
        <v>25</v>
      </c>
      <c r="Z14" s="60">
        <f>Y14/Y27</f>
        <v>7.1428571428571425E-2</v>
      </c>
      <c r="AA14" s="54"/>
      <c r="AB14" s="55"/>
      <c r="AC14" s="55">
        <v>25</v>
      </c>
      <c r="AD14" s="55"/>
      <c r="AE14" s="55"/>
      <c r="AF14" s="56">
        <f t="shared" si="5"/>
        <v>25</v>
      </c>
      <c r="AG14" s="57">
        <f>AF14/AF27</f>
        <v>7.1428571428571425E-2</v>
      </c>
      <c r="AH14" s="54"/>
      <c r="AI14" s="56"/>
      <c r="AJ14" s="58">
        <f>AI14/AI27</f>
        <v>0</v>
      </c>
      <c r="AK14" s="59">
        <f t="shared" si="6"/>
        <v>25</v>
      </c>
      <c r="AL14" s="60">
        <f>AK14/AK27</f>
        <v>6.7567567567567571E-2</v>
      </c>
      <c r="AM14" s="54">
        <v>2475</v>
      </c>
      <c r="AN14" s="55"/>
      <c r="AO14" s="55">
        <v>2500</v>
      </c>
      <c r="AP14" s="55"/>
      <c r="AQ14" s="55"/>
      <c r="AR14" s="56">
        <f t="shared" si="7"/>
        <v>2500</v>
      </c>
      <c r="AS14" s="57">
        <f>AR14/AR27</f>
        <v>7.1428571428571425E-2</v>
      </c>
      <c r="AT14" s="54"/>
      <c r="AU14" s="56"/>
      <c r="AV14" s="58">
        <f>AU14/AU27</f>
        <v>0</v>
      </c>
      <c r="AW14" s="59">
        <f t="shared" si="8"/>
        <v>2500</v>
      </c>
      <c r="AX14" s="60">
        <f>AW14/AW27</f>
        <v>6.7567567567567571E-2</v>
      </c>
      <c r="AY14" s="54"/>
      <c r="AZ14" s="55"/>
      <c r="BA14" s="55">
        <v>2500</v>
      </c>
      <c r="BB14" s="55"/>
      <c r="BC14" s="55"/>
      <c r="BD14" s="56">
        <f t="shared" si="9"/>
        <v>2500</v>
      </c>
      <c r="BE14" s="57">
        <f>BD14/BD27</f>
        <v>6.5789473684210523E-2</v>
      </c>
      <c r="BF14" s="54"/>
      <c r="BG14" s="56"/>
      <c r="BH14" s="58">
        <f>BG14/BG27</f>
        <v>0</v>
      </c>
      <c r="BI14" s="59">
        <f t="shared" si="10"/>
        <v>2500</v>
      </c>
      <c r="BJ14" s="60">
        <f>BI14/BI27</f>
        <v>6.25E-2</v>
      </c>
      <c r="BK14" s="54"/>
      <c r="BL14" s="55"/>
      <c r="BM14" s="55">
        <v>2500</v>
      </c>
      <c r="BN14" s="55"/>
      <c r="BO14" s="55"/>
      <c r="BP14" s="56">
        <f t="shared" si="1"/>
        <v>2500</v>
      </c>
      <c r="BQ14" s="57">
        <f>BP14/BP27</f>
        <v>5.9523809523809521E-2</v>
      </c>
      <c r="BR14" s="54"/>
      <c r="BS14" s="56"/>
      <c r="BT14" s="58">
        <f>BS14/BS27</f>
        <v>0</v>
      </c>
      <c r="BU14" s="59">
        <f t="shared" si="11"/>
        <v>2500</v>
      </c>
      <c r="BV14" s="60">
        <f>BU14/BU27</f>
        <v>5.6818181818181816E-2</v>
      </c>
    </row>
    <row r="15" spans="2:74" s="6" customFormat="1" ht="21" customHeight="1">
      <c r="B15" s="53" t="s">
        <v>43</v>
      </c>
      <c r="C15" s="59"/>
      <c r="D15" s="61"/>
      <c r="E15" s="61"/>
      <c r="F15" s="61"/>
      <c r="G15" s="61"/>
      <c r="H15" s="56">
        <f t="shared" si="2"/>
        <v>0</v>
      </c>
      <c r="I15" s="57">
        <f>H15/H27</f>
        <v>0</v>
      </c>
      <c r="J15" s="54"/>
      <c r="K15" s="56"/>
      <c r="L15" s="58" t="e">
        <f>K15/K27</f>
        <v>#DIV/0!</v>
      </c>
      <c r="M15" s="59">
        <f t="shared" si="0"/>
        <v>0</v>
      </c>
      <c r="N15" s="60">
        <f>M15/M27</f>
        <v>0</v>
      </c>
      <c r="O15" s="59"/>
      <c r="P15" s="61"/>
      <c r="Q15" s="61">
        <v>25</v>
      </c>
      <c r="R15" s="61"/>
      <c r="S15" s="61"/>
      <c r="T15" s="56">
        <f t="shared" si="3"/>
        <v>25</v>
      </c>
      <c r="U15" s="57">
        <f>T15/T27</f>
        <v>7.1428571428571425E-2</v>
      </c>
      <c r="V15" s="54"/>
      <c r="W15" s="56"/>
      <c r="X15" s="58" t="e">
        <f>W15/W27</f>
        <v>#DIV/0!</v>
      </c>
      <c r="Y15" s="59">
        <f t="shared" si="4"/>
        <v>25</v>
      </c>
      <c r="Z15" s="60">
        <f>Y15/Y27</f>
        <v>7.1428571428571425E-2</v>
      </c>
      <c r="AA15" s="59"/>
      <c r="AB15" s="61"/>
      <c r="AC15" s="61">
        <v>25</v>
      </c>
      <c r="AD15" s="61"/>
      <c r="AE15" s="61"/>
      <c r="AF15" s="56">
        <f t="shared" si="5"/>
        <v>25</v>
      </c>
      <c r="AG15" s="57">
        <f>AF15/AF27</f>
        <v>7.1428571428571425E-2</v>
      </c>
      <c r="AH15" s="54"/>
      <c r="AI15" s="56"/>
      <c r="AJ15" s="58">
        <f>AI15/AI27</f>
        <v>0</v>
      </c>
      <c r="AK15" s="59">
        <f t="shared" si="6"/>
        <v>25</v>
      </c>
      <c r="AL15" s="60">
        <f>AK15/AK27</f>
        <v>6.7567567567567571E-2</v>
      </c>
      <c r="AM15" s="59">
        <v>2475</v>
      </c>
      <c r="AN15" s="61"/>
      <c r="AO15" s="61">
        <v>2500</v>
      </c>
      <c r="AP15" s="61"/>
      <c r="AQ15" s="61"/>
      <c r="AR15" s="56">
        <f t="shared" si="7"/>
        <v>2500</v>
      </c>
      <c r="AS15" s="57">
        <f>AR15/AR27</f>
        <v>7.1428571428571425E-2</v>
      </c>
      <c r="AT15" s="54"/>
      <c r="AU15" s="56"/>
      <c r="AV15" s="58">
        <f>AU15/AU27</f>
        <v>0</v>
      </c>
      <c r="AW15" s="59">
        <f t="shared" si="8"/>
        <v>2500</v>
      </c>
      <c r="AX15" s="60">
        <f>AW15/AW27</f>
        <v>6.7567567567567571E-2</v>
      </c>
      <c r="AY15" s="59"/>
      <c r="AZ15" s="61"/>
      <c r="BA15" s="55">
        <v>2500</v>
      </c>
      <c r="BB15" s="61"/>
      <c r="BC15" s="61"/>
      <c r="BD15" s="56">
        <f t="shared" si="9"/>
        <v>2500</v>
      </c>
      <c r="BE15" s="57">
        <f>BD15/BD27</f>
        <v>6.5789473684210523E-2</v>
      </c>
      <c r="BF15" s="54"/>
      <c r="BG15" s="56"/>
      <c r="BH15" s="58">
        <f>BG15/BG27</f>
        <v>0</v>
      </c>
      <c r="BI15" s="59">
        <f t="shared" si="10"/>
        <v>2500</v>
      </c>
      <c r="BJ15" s="60">
        <f>BI15/BI27</f>
        <v>6.25E-2</v>
      </c>
      <c r="BK15" s="59"/>
      <c r="BL15" s="61"/>
      <c r="BM15" s="55">
        <v>2500</v>
      </c>
      <c r="BN15" s="61"/>
      <c r="BO15" s="61"/>
      <c r="BP15" s="56">
        <f t="shared" si="1"/>
        <v>2500</v>
      </c>
      <c r="BQ15" s="57">
        <f>BP15/BP27</f>
        <v>5.9523809523809521E-2</v>
      </c>
      <c r="BR15" s="54"/>
      <c r="BS15" s="56"/>
      <c r="BT15" s="58">
        <f>BS15/BS27</f>
        <v>0</v>
      </c>
      <c r="BU15" s="59">
        <f t="shared" si="11"/>
        <v>2500</v>
      </c>
      <c r="BV15" s="60">
        <f>BU15/BU27</f>
        <v>5.6818181818181816E-2</v>
      </c>
    </row>
    <row r="16" spans="2:74" s="6" customFormat="1" ht="21" customHeight="1">
      <c r="B16" s="53" t="s">
        <v>42</v>
      </c>
      <c r="C16" s="59"/>
      <c r="D16" s="61"/>
      <c r="E16" s="61"/>
      <c r="F16" s="61"/>
      <c r="G16" s="61"/>
      <c r="H16" s="56">
        <f t="shared" si="2"/>
        <v>0</v>
      </c>
      <c r="I16" s="57">
        <f>H16/H27</f>
        <v>0</v>
      </c>
      <c r="J16" s="54"/>
      <c r="K16" s="56"/>
      <c r="L16" s="58" t="e">
        <f>K16/K27</f>
        <v>#DIV/0!</v>
      </c>
      <c r="M16" s="59">
        <f t="shared" si="0"/>
        <v>0</v>
      </c>
      <c r="N16" s="60">
        <f>M16/M27</f>
        <v>0</v>
      </c>
      <c r="O16" s="59"/>
      <c r="P16" s="61"/>
      <c r="Q16" s="61"/>
      <c r="R16" s="61"/>
      <c r="S16" s="61"/>
      <c r="T16" s="56">
        <f t="shared" si="3"/>
        <v>0</v>
      </c>
      <c r="U16" s="57">
        <f>T16/T27</f>
        <v>0</v>
      </c>
      <c r="V16" s="54"/>
      <c r="W16" s="56"/>
      <c r="X16" s="58" t="e">
        <f>W16/W27</f>
        <v>#DIV/0!</v>
      </c>
      <c r="Y16" s="59">
        <f t="shared" si="4"/>
        <v>0</v>
      </c>
      <c r="Z16" s="60">
        <f>Y16/Y27</f>
        <v>0</v>
      </c>
      <c r="AA16" s="59"/>
      <c r="AB16" s="61"/>
      <c r="AC16" s="61"/>
      <c r="AD16" s="61"/>
      <c r="AE16" s="61"/>
      <c r="AF16" s="56">
        <f t="shared" si="5"/>
        <v>0</v>
      </c>
      <c r="AG16" s="57">
        <f>AF16/AF27</f>
        <v>0</v>
      </c>
      <c r="AH16" s="54"/>
      <c r="AI16" s="56"/>
      <c r="AJ16" s="58">
        <f>AI16/AI27</f>
        <v>0</v>
      </c>
      <c r="AK16" s="59">
        <f t="shared" si="6"/>
        <v>0</v>
      </c>
      <c r="AL16" s="60">
        <f>AK16/AK27</f>
        <v>0</v>
      </c>
      <c r="AM16" s="59"/>
      <c r="AN16" s="61"/>
      <c r="AO16" s="61"/>
      <c r="AP16" s="61"/>
      <c r="AQ16" s="61"/>
      <c r="AR16" s="56">
        <f t="shared" si="7"/>
        <v>0</v>
      </c>
      <c r="AS16" s="57">
        <f>AR16/AR27</f>
        <v>0</v>
      </c>
      <c r="AT16" s="54"/>
      <c r="AU16" s="56"/>
      <c r="AV16" s="58">
        <f>AU16/AU27</f>
        <v>0</v>
      </c>
      <c r="AW16" s="59">
        <f t="shared" si="8"/>
        <v>0</v>
      </c>
      <c r="AX16" s="60">
        <f>AW16/AW27</f>
        <v>0</v>
      </c>
      <c r="AY16" s="59"/>
      <c r="AZ16" s="61"/>
      <c r="BA16" s="61"/>
      <c r="BB16" s="61"/>
      <c r="BC16" s="61"/>
      <c r="BD16" s="56">
        <f t="shared" si="9"/>
        <v>0</v>
      </c>
      <c r="BE16" s="57">
        <f>BD16/BD27</f>
        <v>0</v>
      </c>
      <c r="BF16" s="54"/>
      <c r="BG16" s="56"/>
      <c r="BH16" s="58">
        <f>BG16/BG27</f>
        <v>0</v>
      </c>
      <c r="BI16" s="59">
        <f t="shared" si="10"/>
        <v>0</v>
      </c>
      <c r="BJ16" s="60">
        <f>BI16/BI27</f>
        <v>0</v>
      </c>
      <c r="BK16" s="59">
        <v>2000</v>
      </c>
      <c r="BL16" s="61"/>
      <c r="BM16" s="61"/>
      <c r="BN16" s="61"/>
      <c r="BO16" s="61">
        <v>2000</v>
      </c>
      <c r="BP16" s="56">
        <f t="shared" si="1"/>
        <v>2000</v>
      </c>
      <c r="BQ16" s="57">
        <f>BP16/BP27</f>
        <v>4.7619047619047616E-2</v>
      </c>
      <c r="BR16" s="54"/>
      <c r="BS16" s="56"/>
      <c r="BT16" s="58">
        <f>BS16/BS27</f>
        <v>0</v>
      </c>
      <c r="BU16" s="59">
        <f t="shared" si="11"/>
        <v>2000</v>
      </c>
      <c r="BV16" s="60">
        <f>BU16/BU27</f>
        <v>4.5454545454545456E-2</v>
      </c>
    </row>
    <row r="17" spans="2:74" s="6" customFormat="1" ht="21" customHeight="1">
      <c r="B17" s="53" t="s">
        <v>33</v>
      </c>
      <c r="C17" s="59"/>
      <c r="D17" s="61"/>
      <c r="E17" s="61"/>
      <c r="F17" s="61"/>
      <c r="G17" s="61"/>
      <c r="H17" s="56">
        <f t="shared" si="2"/>
        <v>0</v>
      </c>
      <c r="I17" s="57">
        <f>H17/H27</f>
        <v>0</v>
      </c>
      <c r="J17" s="54"/>
      <c r="K17" s="56"/>
      <c r="L17" s="58" t="e">
        <f>K17/K27</f>
        <v>#DIV/0!</v>
      </c>
      <c r="M17" s="59">
        <f t="shared" si="0"/>
        <v>0</v>
      </c>
      <c r="N17" s="60">
        <f>M17/M27</f>
        <v>0</v>
      </c>
      <c r="O17" s="59"/>
      <c r="P17" s="61"/>
      <c r="Q17" s="61"/>
      <c r="R17" s="61"/>
      <c r="S17" s="61"/>
      <c r="T17" s="56">
        <f t="shared" si="3"/>
        <v>0</v>
      </c>
      <c r="U17" s="57">
        <f>T17/T27</f>
        <v>0</v>
      </c>
      <c r="V17" s="54"/>
      <c r="W17" s="56"/>
      <c r="X17" s="58" t="e">
        <f>W17/W27</f>
        <v>#DIV/0!</v>
      </c>
      <c r="Y17" s="59">
        <f t="shared" si="4"/>
        <v>0</v>
      </c>
      <c r="Z17" s="60">
        <f>Y17/Y27</f>
        <v>0</v>
      </c>
      <c r="AA17" s="59"/>
      <c r="AB17" s="61"/>
      <c r="AC17" s="61"/>
      <c r="AD17" s="61"/>
      <c r="AE17" s="61"/>
      <c r="AF17" s="56">
        <f t="shared" si="5"/>
        <v>0</v>
      </c>
      <c r="AG17" s="57">
        <f>AF17/AF27</f>
        <v>0</v>
      </c>
      <c r="AH17" s="54"/>
      <c r="AI17" s="56"/>
      <c r="AJ17" s="58">
        <f>AI17/AI27</f>
        <v>0</v>
      </c>
      <c r="AK17" s="59">
        <f t="shared" si="6"/>
        <v>0</v>
      </c>
      <c r="AL17" s="60">
        <f>AK17/AK27</f>
        <v>0</v>
      </c>
      <c r="AM17" s="59"/>
      <c r="AN17" s="61"/>
      <c r="AO17" s="61"/>
      <c r="AP17" s="61"/>
      <c r="AQ17" s="61"/>
      <c r="AR17" s="56">
        <f t="shared" si="7"/>
        <v>0</v>
      </c>
      <c r="AS17" s="57">
        <f>AR17/AR27</f>
        <v>0</v>
      </c>
      <c r="AT17" s="54"/>
      <c r="AU17" s="56"/>
      <c r="AV17" s="58">
        <f>AU17/AU27</f>
        <v>0</v>
      </c>
      <c r="AW17" s="59">
        <f t="shared" si="8"/>
        <v>0</v>
      </c>
      <c r="AX17" s="60">
        <f>AW17/AW27</f>
        <v>0</v>
      </c>
      <c r="AY17" s="59">
        <v>1000</v>
      </c>
      <c r="AZ17" s="61"/>
      <c r="BA17" s="61"/>
      <c r="BB17" s="61">
        <v>1000</v>
      </c>
      <c r="BC17" s="61"/>
      <c r="BD17" s="56">
        <f>AZ17+BA17+BB17</f>
        <v>1000</v>
      </c>
      <c r="BE17" s="57">
        <f>BD17/BD27</f>
        <v>2.6315789473684209E-2</v>
      </c>
      <c r="BF17" s="54"/>
      <c r="BG17" s="56"/>
      <c r="BH17" s="58">
        <f>BG17/BG27</f>
        <v>0</v>
      </c>
      <c r="BI17" s="59">
        <f t="shared" si="10"/>
        <v>1000</v>
      </c>
      <c r="BJ17" s="60">
        <f>BI17/BI27</f>
        <v>2.5000000000000001E-2</v>
      </c>
      <c r="BK17" s="59">
        <v>1000</v>
      </c>
      <c r="BL17" s="61"/>
      <c r="BM17" s="61"/>
      <c r="BN17" s="61">
        <v>1000</v>
      </c>
      <c r="BO17" s="61">
        <v>1000</v>
      </c>
      <c r="BP17" s="56">
        <f>BL17+BM17+BN17+BO17</f>
        <v>2000</v>
      </c>
      <c r="BQ17" s="57">
        <f>BP17/BP27</f>
        <v>4.7619047619047616E-2</v>
      </c>
      <c r="BR17" s="54"/>
      <c r="BS17" s="56"/>
      <c r="BT17" s="58">
        <f>BS17/BS27</f>
        <v>0</v>
      </c>
      <c r="BU17" s="59">
        <f t="shared" si="11"/>
        <v>2000</v>
      </c>
      <c r="BV17" s="60">
        <f>BU17/BU27</f>
        <v>4.5454545454545456E-2</v>
      </c>
    </row>
    <row r="18" spans="2:74" s="6" customFormat="1" ht="21" customHeight="1">
      <c r="B18" s="53" t="s">
        <v>34</v>
      </c>
      <c r="C18" s="59"/>
      <c r="D18" s="61"/>
      <c r="E18" s="61"/>
      <c r="F18" s="61"/>
      <c r="G18" s="61"/>
      <c r="H18" s="56">
        <f t="shared" si="2"/>
        <v>0</v>
      </c>
      <c r="I18" s="57">
        <f>H18/H27</f>
        <v>0</v>
      </c>
      <c r="J18" s="54"/>
      <c r="K18" s="56"/>
      <c r="L18" s="58" t="e">
        <f>K18/K27</f>
        <v>#DIV/0!</v>
      </c>
      <c r="M18" s="59">
        <f t="shared" si="0"/>
        <v>0</v>
      </c>
      <c r="N18" s="60">
        <f>M18/M27</f>
        <v>0</v>
      </c>
      <c r="O18" s="59"/>
      <c r="P18" s="61"/>
      <c r="Q18" s="61"/>
      <c r="R18" s="61"/>
      <c r="S18" s="61"/>
      <c r="T18" s="56">
        <f t="shared" si="3"/>
        <v>0</v>
      </c>
      <c r="U18" s="57">
        <f>T18/T27</f>
        <v>0</v>
      </c>
      <c r="V18" s="54"/>
      <c r="W18" s="56"/>
      <c r="X18" s="58" t="e">
        <f>W18/W27</f>
        <v>#DIV/0!</v>
      </c>
      <c r="Y18" s="59">
        <f t="shared" si="4"/>
        <v>0</v>
      </c>
      <c r="Z18" s="60">
        <f>Y18/Y27</f>
        <v>0</v>
      </c>
      <c r="AA18" s="59"/>
      <c r="AB18" s="61"/>
      <c r="AC18" s="61"/>
      <c r="AD18" s="61"/>
      <c r="AE18" s="61"/>
      <c r="AF18" s="56">
        <f t="shared" si="5"/>
        <v>0</v>
      </c>
      <c r="AG18" s="57">
        <f>AF18/AF27</f>
        <v>0</v>
      </c>
      <c r="AH18" s="54"/>
      <c r="AI18" s="56"/>
      <c r="AJ18" s="58">
        <f>AI18/AI27</f>
        <v>0</v>
      </c>
      <c r="AK18" s="59">
        <f t="shared" si="6"/>
        <v>0</v>
      </c>
      <c r="AL18" s="60">
        <f>AK18/AK27</f>
        <v>0</v>
      </c>
      <c r="AM18" s="59"/>
      <c r="AN18" s="61"/>
      <c r="AO18" s="61"/>
      <c r="AP18" s="61"/>
      <c r="AQ18" s="61"/>
      <c r="AR18" s="56">
        <f t="shared" si="7"/>
        <v>0</v>
      </c>
      <c r="AS18" s="57">
        <f>AR18/AR27</f>
        <v>0</v>
      </c>
      <c r="AT18" s="54"/>
      <c r="AU18" s="56"/>
      <c r="AV18" s="58">
        <f>AU18/AU27</f>
        <v>0</v>
      </c>
      <c r="AW18" s="59">
        <f t="shared" si="8"/>
        <v>0</v>
      </c>
      <c r="AX18" s="60">
        <f>AW18/AW27</f>
        <v>0</v>
      </c>
      <c r="AY18" s="59">
        <v>1000</v>
      </c>
      <c r="AZ18" s="61"/>
      <c r="BA18" s="61"/>
      <c r="BB18" s="61">
        <v>1000</v>
      </c>
      <c r="BC18" s="61"/>
      <c r="BD18" s="56">
        <f t="shared" si="9"/>
        <v>1000</v>
      </c>
      <c r="BE18" s="57">
        <f>BD18/BD27</f>
        <v>2.6315789473684209E-2</v>
      </c>
      <c r="BF18" s="54"/>
      <c r="BG18" s="56"/>
      <c r="BH18" s="58">
        <f>BG18/BG27</f>
        <v>0</v>
      </c>
      <c r="BI18" s="59">
        <f t="shared" si="10"/>
        <v>1000</v>
      </c>
      <c r="BJ18" s="60">
        <f>BI18/BI27</f>
        <v>2.5000000000000001E-2</v>
      </c>
      <c r="BK18" s="59">
        <v>1000</v>
      </c>
      <c r="BL18" s="61"/>
      <c r="BM18" s="61"/>
      <c r="BN18" s="61">
        <v>1000</v>
      </c>
      <c r="BO18" s="61">
        <v>1000</v>
      </c>
      <c r="BP18" s="56">
        <f t="shared" ref="BP18:BP26" si="12">BL18+BM18+BN18+BO18</f>
        <v>2000</v>
      </c>
      <c r="BQ18" s="57">
        <f>BP18/BP27</f>
        <v>4.7619047619047616E-2</v>
      </c>
      <c r="BR18" s="54"/>
      <c r="BS18" s="56"/>
      <c r="BT18" s="58">
        <f>BS18/BS27</f>
        <v>0</v>
      </c>
      <c r="BU18" s="59">
        <f t="shared" si="11"/>
        <v>2000</v>
      </c>
      <c r="BV18" s="60">
        <f>BU18/BU27</f>
        <v>4.5454545454545456E-2</v>
      </c>
    </row>
    <row r="19" spans="2:74" s="6" customFormat="1" ht="21" customHeight="1">
      <c r="B19" s="53" t="s">
        <v>35</v>
      </c>
      <c r="C19" s="59"/>
      <c r="D19" s="61"/>
      <c r="E19" s="61"/>
      <c r="F19" s="61"/>
      <c r="G19" s="61"/>
      <c r="H19" s="56">
        <f t="shared" si="2"/>
        <v>0</v>
      </c>
      <c r="I19" s="57">
        <f>H19/H27</f>
        <v>0</v>
      </c>
      <c r="J19" s="54"/>
      <c r="K19" s="56"/>
      <c r="L19" s="58" t="e">
        <f>K19/K27</f>
        <v>#DIV/0!</v>
      </c>
      <c r="M19" s="59">
        <f t="shared" si="0"/>
        <v>0</v>
      </c>
      <c r="N19" s="60">
        <f>M19/M27</f>
        <v>0</v>
      </c>
      <c r="O19" s="59"/>
      <c r="P19" s="61"/>
      <c r="Q19" s="61"/>
      <c r="R19" s="61"/>
      <c r="S19" s="61"/>
      <c r="T19" s="56">
        <f t="shared" si="3"/>
        <v>0</v>
      </c>
      <c r="U19" s="57">
        <f>T19/T27</f>
        <v>0</v>
      </c>
      <c r="V19" s="54"/>
      <c r="W19" s="56"/>
      <c r="X19" s="58" t="e">
        <f>W19/W27</f>
        <v>#DIV/0!</v>
      </c>
      <c r="Y19" s="59">
        <f t="shared" si="4"/>
        <v>0</v>
      </c>
      <c r="Z19" s="60">
        <f>Y19/Y27</f>
        <v>0</v>
      </c>
      <c r="AA19" s="59"/>
      <c r="AB19" s="61"/>
      <c r="AC19" s="61"/>
      <c r="AD19" s="61"/>
      <c r="AE19" s="61"/>
      <c r="AF19" s="56">
        <f t="shared" si="5"/>
        <v>0</v>
      </c>
      <c r="AG19" s="57">
        <f>AF19/AF27</f>
        <v>0</v>
      </c>
      <c r="AH19" s="54"/>
      <c r="AI19" s="56"/>
      <c r="AJ19" s="58">
        <f>AI19/AI27</f>
        <v>0</v>
      </c>
      <c r="AK19" s="59">
        <f t="shared" si="6"/>
        <v>0</v>
      </c>
      <c r="AL19" s="60">
        <f>AK19/AK27</f>
        <v>0</v>
      </c>
      <c r="AM19" s="59"/>
      <c r="AN19" s="61"/>
      <c r="AO19" s="61"/>
      <c r="AP19" s="61"/>
      <c r="AQ19" s="61"/>
      <c r="AR19" s="56">
        <f t="shared" si="7"/>
        <v>0</v>
      </c>
      <c r="AS19" s="57">
        <f>AR19/AR27</f>
        <v>0</v>
      </c>
      <c r="AT19" s="54"/>
      <c r="AU19" s="56"/>
      <c r="AV19" s="58">
        <f>AU19/AU27</f>
        <v>0</v>
      </c>
      <c r="AW19" s="59">
        <f t="shared" si="8"/>
        <v>0</v>
      </c>
      <c r="AX19" s="60">
        <f>AW19/AW27</f>
        <v>0</v>
      </c>
      <c r="AY19" s="59">
        <v>1000</v>
      </c>
      <c r="AZ19" s="61"/>
      <c r="BA19" s="61"/>
      <c r="BB19" s="61">
        <v>1000</v>
      </c>
      <c r="BC19" s="61"/>
      <c r="BD19" s="56">
        <f t="shared" si="9"/>
        <v>1000</v>
      </c>
      <c r="BE19" s="57">
        <f>BD19/BD27</f>
        <v>2.6315789473684209E-2</v>
      </c>
      <c r="BF19" s="54"/>
      <c r="BG19" s="56"/>
      <c r="BH19" s="58">
        <f>BG19/BG27</f>
        <v>0</v>
      </c>
      <c r="BI19" s="59">
        <f t="shared" si="10"/>
        <v>1000</v>
      </c>
      <c r="BJ19" s="60">
        <f>BI19/BI27</f>
        <v>2.5000000000000001E-2</v>
      </c>
      <c r="BK19" s="59"/>
      <c r="BL19" s="61"/>
      <c r="BM19" s="61"/>
      <c r="BN19" s="61">
        <v>1000</v>
      </c>
      <c r="BO19" s="61"/>
      <c r="BP19" s="56">
        <f t="shared" si="12"/>
        <v>1000</v>
      </c>
      <c r="BQ19" s="57">
        <f>BP19/BP27</f>
        <v>2.3809523809523808E-2</v>
      </c>
      <c r="BR19" s="54"/>
      <c r="BS19" s="56"/>
      <c r="BT19" s="58">
        <f>BS19/BS27</f>
        <v>0</v>
      </c>
      <c r="BU19" s="59">
        <f t="shared" si="11"/>
        <v>1000</v>
      </c>
      <c r="BV19" s="60">
        <f>BU19/BU27</f>
        <v>2.2727272727272728E-2</v>
      </c>
    </row>
    <row r="20" spans="2:74" s="6" customFormat="1" ht="21" customHeight="1">
      <c r="B20" s="53" t="s">
        <v>45</v>
      </c>
      <c r="C20" s="59"/>
      <c r="D20" s="61"/>
      <c r="E20" s="61"/>
      <c r="F20" s="61"/>
      <c r="G20" s="61"/>
      <c r="H20" s="56">
        <f t="shared" si="2"/>
        <v>0</v>
      </c>
      <c r="I20" s="57">
        <f>H20/H27</f>
        <v>0</v>
      </c>
      <c r="J20" s="54"/>
      <c r="K20" s="56"/>
      <c r="L20" s="58" t="e">
        <f>K20/K27</f>
        <v>#DIV/0!</v>
      </c>
      <c r="M20" s="59">
        <f t="shared" si="0"/>
        <v>0</v>
      </c>
      <c r="N20" s="60">
        <f>M20/M27</f>
        <v>0</v>
      </c>
      <c r="O20" s="59"/>
      <c r="P20" s="61"/>
      <c r="Q20" s="61"/>
      <c r="R20" s="61"/>
      <c r="S20" s="61"/>
      <c r="T20" s="56">
        <f t="shared" si="3"/>
        <v>0</v>
      </c>
      <c r="U20" s="57">
        <f>T20/T27</f>
        <v>0</v>
      </c>
      <c r="V20" s="54"/>
      <c r="W20" s="56"/>
      <c r="X20" s="58" t="e">
        <f>W20/W27</f>
        <v>#DIV/0!</v>
      </c>
      <c r="Y20" s="59">
        <f t="shared" si="4"/>
        <v>0</v>
      </c>
      <c r="Z20" s="60">
        <f>Y20/Y27</f>
        <v>0</v>
      </c>
      <c r="AA20" s="59"/>
      <c r="AB20" s="61"/>
      <c r="AC20" s="61"/>
      <c r="AD20" s="61"/>
      <c r="AE20" s="61"/>
      <c r="AF20" s="56">
        <f t="shared" si="5"/>
        <v>0</v>
      </c>
      <c r="AG20" s="57">
        <f>AF20/AF27</f>
        <v>0</v>
      </c>
      <c r="AH20" s="54"/>
      <c r="AI20" s="56"/>
      <c r="AJ20" s="58">
        <f>AI20/AI27</f>
        <v>0</v>
      </c>
      <c r="AK20" s="59">
        <f t="shared" si="6"/>
        <v>0</v>
      </c>
      <c r="AL20" s="60">
        <f>AK20/AK27</f>
        <v>0</v>
      </c>
      <c r="AM20" s="59"/>
      <c r="AN20" s="61"/>
      <c r="AO20" s="61"/>
      <c r="AP20" s="61"/>
      <c r="AQ20" s="61"/>
      <c r="AR20" s="56">
        <f t="shared" si="7"/>
        <v>0</v>
      </c>
      <c r="AS20" s="57">
        <f>AR20/AR27</f>
        <v>0</v>
      </c>
      <c r="AT20" s="54"/>
      <c r="AU20" s="56"/>
      <c r="AV20" s="58">
        <f>AU20/AU27</f>
        <v>0</v>
      </c>
      <c r="AW20" s="59">
        <f t="shared" si="8"/>
        <v>0</v>
      </c>
      <c r="AX20" s="60">
        <f>AW20/AW27</f>
        <v>0</v>
      </c>
      <c r="AY20" s="59"/>
      <c r="AZ20" s="61"/>
      <c r="BA20" s="61"/>
      <c r="BB20" s="61"/>
      <c r="BC20" s="61"/>
      <c r="BD20" s="56">
        <f t="shared" si="9"/>
        <v>0</v>
      </c>
      <c r="BE20" s="57">
        <f>BD20/BD27</f>
        <v>0</v>
      </c>
      <c r="BF20" s="54"/>
      <c r="BG20" s="56"/>
      <c r="BH20" s="58">
        <f>BG20/BG27</f>
        <v>0</v>
      </c>
      <c r="BI20" s="59">
        <f t="shared" si="10"/>
        <v>0</v>
      </c>
      <c r="BJ20" s="60">
        <f>BI20/BI27</f>
        <v>0</v>
      </c>
      <c r="BK20" s="59"/>
      <c r="BL20" s="61"/>
      <c r="BM20" s="61"/>
      <c r="BN20" s="61"/>
      <c r="BO20" s="61"/>
      <c r="BP20" s="56">
        <f t="shared" si="12"/>
        <v>0</v>
      </c>
      <c r="BQ20" s="57">
        <f>BP20/BP27</f>
        <v>0</v>
      </c>
      <c r="BR20" s="54"/>
      <c r="BS20" s="56"/>
      <c r="BT20" s="58">
        <f>BS20/BS27</f>
        <v>0</v>
      </c>
      <c r="BU20" s="59">
        <f t="shared" si="11"/>
        <v>0</v>
      </c>
      <c r="BV20" s="60">
        <f>BU20/BU27</f>
        <v>0</v>
      </c>
    </row>
    <row r="21" spans="2:74" s="6" customFormat="1" ht="21" customHeight="1">
      <c r="B21" s="53"/>
      <c r="C21" s="59"/>
      <c r="D21" s="61"/>
      <c r="E21" s="61"/>
      <c r="F21" s="61"/>
      <c r="G21" s="61"/>
      <c r="H21" s="56">
        <f t="shared" si="2"/>
        <v>0</v>
      </c>
      <c r="I21" s="57">
        <f>H21/H27</f>
        <v>0</v>
      </c>
      <c r="J21" s="54"/>
      <c r="K21" s="56"/>
      <c r="L21" s="58" t="e">
        <f>K21/K27</f>
        <v>#DIV/0!</v>
      </c>
      <c r="M21" s="59">
        <f t="shared" si="0"/>
        <v>0</v>
      </c>
      <c r="N21" s="60">
        <f>M21/M27</f>
        <v>0</v>
      </c>
      <c r="O21" s="59"/>
      <c r="P21" s="61"/>
      <c r="Q21" s="61"/>
      <c r="R21" s="61"/>
      <c r="S21" s="61"/>
      <c r="T21" s="56">
        <f t="shared" si="3"/>
        <v>0</v>
      </c>
      <c r="U21" s="57">
        <f>T21/T27</f>
        <v>0</v>
      </c>
      <c r="V21" s="54"/>
      <c r="W21" s="56"/>
      <c r="X21" s="58" t="e">
        <f>W21/W27</f>
        <v>#DIV/0!</v>
      </c>
      <c r="Y21" s="59">
        <f t="shared" si="4"/>
        <v>0</v>
      </c>
      <c r="Z21" s="60">
        <f>Y21/Y27</f>
        <v>0</v>
      </c>
      <c r="AA21" s="59"/>
      <c r="AB21" s="61"/>
      <c r="AC21" s="61"/>
      <c r="AD21" s="61"/>
      <c r="AE21" s="61"/>
      <c r="AF21" s="56">
        <f t="shared" si="5"/>
        <v>0</v>
      </c>
      <c r="AG21" s="57">
        <f>AF21/AF27</f>
        <v>0</v>
      </c>
      <c r="AH21" s="54"/>
      <c r="AI21" s="56"/>
      <c r="AJ21" s="58">
        <f>AI21/AI27</f>
        <v>0</v>
      </c>
      <c r="AK21" s="59">
        <f t="shared" si="6"/>
        <v>0</v>
      </c>
      <c r="AL21" s="60">
        <f>AK21/AK27</f>
        <v>0</v>
      </c>
      <c r="AM21" s="59"/>
      <c r="AN21" s="61"/>
      <c r="AO21" s="61"/>
      <c r="AP21" s="61"/>
      <c r="AQ21" s="61"/>
      <c r="AR21" s="56">
        <f t="shared" si="7"/>
        <v>0</v>
      </c>
      <c r="AS21" s="57">
        <f>AR21/AR27</f>
        <v>0</v>
      </c>
      <c r="AT21" s="54"/>
      <c r="AU21" s="56"/>
      <c r="AV21" s="58">
        <f>AU21/AU27</f>
        <v>0</v>
      </c>
      <c r="AW21" s="59">
        <f t="shared" si="8"/>
        <v>0</v>
      </c>
      <c r="AX21" s="60">
        <f>AW21/AW27</f>
        <v>0</v>
      </c>
      <c r="AY21" s="59"/>
      <c r="AZ21" s="61"/>
      <c r="BA21" s="61"/>
      <c r="BB21" s="61"/>
      <c r="BC21" s="61"/>
      <c r="BD21" s="56">
        <f t="shared" si="9"/>
        <v>0</v>
      </c>
      <c r="BE21" s="57">
        <f>BD21/BD27</f>
        <v>0</v>
      </c>
      <c r="BF21" s="54"/>
      <c r="BG21" s="56"/>
      <c r="BH21" s="58">
        <f>BG21/BG27</f>
        <v>0</v>
      </c>
      <c r="BI21" s="59">
        <f t="shared" si="10"/>
        <v>0</v>
      </c>
      <c r="BJ21" s="60">
        <f>BI21/BI27</f>
        <v>0</v>
      </c>
      <c r="BK21" s="59"/>
      <c r="BL21" s="61"/>
      <c r="BM21" s="61"/>
      <c r="BN21" s="61"/>
      <c r="BO21" s="61"/>
      <c r="BP21" s="56">
        <f t="shared" si="12"/>
        <v>0</v>
      </c>
      <c r="BQ21" s="57">
        <f>BP21/BP27</f>
        <v>0</v>
      </c>
      <c r="BR21" s="54"/>
      <c r="BS21" s="56"/>
      <c r="BT21" s="58">
        <f>BS21/BS27</f>
        <v>0</v>
      </c>
      <c r="BU21" s="59">
        <f t="shared" si="11"/>
        <v>0</v>
      </c>
      <c r="BV21" s="60">
        <f>BU21/BU27</f>
        <v>0</v>
      </c>
    </row>
    <row r="22" spans="2:74" s="6" customFormat="1" ht="21" hidden="1" customHeight="1" outlineLevel="1">
      <c r="B22" s="53"/>
      <c r="C22" s="59"/>
      <c r="D22" s="61"/>
      <c r="E22" s="61"/>
      <c r="F22" s="61"/>
      <c r="G22" s="61"/>
      <c r="H22" s="56">
        <f t="shared" si="2"/>
        <v>0</v>
      </c>
      <c r="I22" s="57">
        <f>H22/H27</f>
        <v>0</v>
      </c>
      <c r="J22" s="54"/>
      <c r="K22" s="56"/>
      <c r="L22" s="58" t="e">
        <f>K22/K27</f>
        <v>#DIV/0!</v>
      </c>
      <c r="M22" s="59">
        <f t="shared" si="0"/>
        <v>0</v>
      </c>
      <c r="N22" s="60">
        <f>M22/M27</f>
        <v>0</v>
      </c>
      <c r="O22" s="59"/>
      <c r="P22" s="61"/>
      <c r="Q22" s="61"/>
      <c r="R22" s="61"/>
      <c r="S22" s="61"/>
      <c r="T22" s="56">
        <f t="shared" si="3"/>
        <v>0</v>
      </c>
      <c r="U22" s="57">
        <f>T22/T27</f>
        <v>0</v>
      </c>
      <c r="V22" s="54"/>
      <c r="W22" s="56"/>
      <c r="X22" s="58" t="e">
        <f>W22/W27</f>
        <v>#DIV/0!</v>
      </c>
      <c r="Y22" s="59">
        <f t="shared" si="4"/>
        <v>0</v>
      </c>
      <c r="Z22" s="60">
        <f>Y22/Y27</f>
        <v>0</v>
      </c>
      <c r="AA22" s="59"/>
      <c r="AB22" s="61"/>
      <c r="AC22" s="61"/>
      <c r="AD22" s="61"/>
      <c r="AE22" s="61"/>
      <c r="AF22" s="56">
        <f t="shared" si="5"/>
        <v>0</v>
      </c>
      <c r="AG22" s="57">
        <f>AF22/AF27</f>
        <v>0</v>
      </c>
      <c r="AH22" s="54"/>
      <c r="AI22" s="56"/>
      <c r="AJ22" s="58">
        <f>AI22/AI27</f>
        <v>0</v>
      </c>
      <c r="AK22" s="59">
        <f t="shared" si="6"/>
        <v>0</v>
      </c>
      <c r="AL22" s="60">
        <f>AK22/AK27</f>
        <v>0</v>
      </c>
      <c r="AM22" s="59"/>
      <c r="AN22" s="61"/>
      <c r="AO22" s="61"/>
      <c r="AP22" s="61"/>
      <c r="AQ22" s="61"/>
      <c r="AR22" s="56">
        <f t="shared" si="7"/>
        <v>0</v>
      </c>
      <c r="AS22" s="57">
        <f>AR22/AR27</f>
        <v>0</v>
      </c>
      <c r="AT22" s="54"/>
      <c r="AU22" s="56"/>
      <c r="AV22" s="58">
        <f>AU22/AU27</f>
        <v>0</v>
      </c>
      <c r="AW22" s="59">
        <f t="shared" si="8"/>
        <v>0</v>
      </c>
      <c r="AX22" s="60">
        <f>AW22/AW27</f>
        <v>0</v>
      </c>
      <c r="AY22" s="59"/>
      <c r="AZ22" s="61"/>
      <c r="BA22" s="61"/>
      <c r="BB22" s="61"/>
      <c r="BC22" s="61"/>
      <c r="BD22" s="56">
        <f t="shared" si="9"/>
        <v>0</v>
      </c>
      <c r="BE22" s="57">
        <f>BD22/BD27</f>
        <v>0</v>
      </c>
      <c r="BF22" s="54"/>
      <c r="BG22" s="56"/>
      <c r="BH22" s="58">
        <f>BG22/BG27</f>
        <v>0</v>
      </c>
      <c r="BI22" s="59">
        <f t="shared" si="10"/>
        <v>0</v>
      </c>
      <c r="BJ22" s="60">
        <f>BI22/BI27</f>
        <v>0</v>
      </c>
      <c r="BK22" s="59"/>
      <c r="BL22" s="61"/>
      <c r="BM22" s="61"/>
      <c r="BN22" s="61"/>
      <c r="BO22" s="61"/>
      <c r="BP22" s="56">
        <f t="shared" si="12"/>
        <v>0</v>
      </c>
      <c r="BQ22" s="57">
        <f>BP22/BP27</f>
        <v>0</v>
      </c>
      <c r="BR22" s="54"/>
      <c r="BS22" s="56"/>
      <c r="BT22" s="58">
        <f>BS22/BS27</f>
        <v>0</v>
      </c>
      <c r="BU22" s="59">
        <f t="shared" si="11"/>
        <v>0</v>
      </c>
      <c r="BV22" s="60">
        <f>BU22/BU27</f>
        <v>0</v>
      </c>
    </row>
    <row r="23" spans="2:74" s="6" customFormat="1" ht="21" hidden="1" customHeight="1" outlineLevel="1">
      <c r="B23" s="53"/>
      <c r="C23" s="59"/>
      <c r="D23" s="61"/>
      <c r="E23" s="61"/>
      <c r="F23" s="61"/>
      <c r="G23" s="61"/>
      <c r="H23" s="56">
        <f t="shared" si="2"/>
        <v>0</v>
      </c>
      <c r="I23" s="57">
        <f>H23/H27</f>
        <v>0</v>
      </c>
      <c r="J23" s="54"/>
      <c r="K23" s="56"/>
      <c r="L23" s="58" t="e">
        <f>K23/K27</f>
        <v>#DIV/0!</v>
      </c>
      <c r="M23" s="59">
        <f t="shared" si="0"/>
        <v>0</v>
      </c>
      <c r="N23" s="60">
        <f>M23/M27</f>
        <v>0</v>
      </c>
      <c r="O23" s="59"/>
      <c r="P23" s="61"/>
      <c r="Q23" s="61"/>
      <c r="R23" s="61"/>
      <c r="S23" s="61"/>
      <c r="T23" s="56">
        <f t="shared" si="3"/>
        <v>0</v>
      </c>
      <c r="U23" s="57">
        <f>T23/T27</f>
        <v>0</v>
      </c>
      <c r="V23" s="54"/>
      <c r="W23" s="56"/>
      <c r="X23" s="58" t="e">
        <f>W23/W27</f>
        <v>#DIV/0!</v>
      </c>
      <c r="Y23" s="59">
        <f t="shared" si="4"/>
        <v>0</v>
      </c>
      <c r="Z23" s="60">
        <f>Y23/Y27</f>
        <v>0</v>
      </c>
      <c r="AA23" s="59"/>
      <c r="AB23" s="61"/>
      <c r="AC23" s="61"/>
      <c r="AD23" s="61"/>
      <c r="AE23" s="61"/>
      <c r="AF23" s="56">
        <f t="shared" si="5"/>
        <v>0</v>
      </c>
      <c r="AG23" s="57">
        <f>AF23/AF27</f>
        <v>0</v>
      </c>
      <c r="AH23" s="54"/>
      <c r="AI23" s="56"/>
      <c r="AJ23" s="58">
        <f>AI23/AI27</f>
        <v>0</v>
      </c>
      <c r="AK23" s="59">
        <f t="shared" si="6"/>
        <v>0</v>
      </c>
      <c r="AL23" s="60">
        <f>AK23/AK27</f>
        <v>0</v>
      </c>
      <c r="AM23" s="59"/>
      <c r="AN23" s="61"/>
      <c r="AO23" s="61"/>
      <c r="AP23" s="61"/>
      <c r="AQ23" s="61"/>
      <c r="AR23" s="56">
        <f t="shared" si="7"/>
        <v>0</v>
      </c>
      <c r="AS23" s="57">
        <f>AR23/AR27</f>
        <v>0</v>
      </c>
      <c r="AT23" s="54"/>
      <c r="AU23" s="56"/>
      <c r="AV23" s="58">
        <f>AU23/AU27</f>
        <v>0</v>
      </c>
      <c r="AW23" s="59">
        <f t="shared" si="8"/>
        <v>0</v>
      </c>
      <c r="AX23" s="60">
        <f>AW23/AW27</f>
        <v>0</v>
      </c>
      <c r="AY23" s="59"/>
      <c r="AZ23" s="61"/>
      <c r="BA23" s="61"/>
      <c r="BB23" s="61"/>
      <c r="BC23" s="61"/>
      <c r="BD23" s="56">
        <f t="shared" si="9"/>
        <v>0</v>
      </c>
      <c r="BE23" s="57">
        <f>BD23/BD27</f>
        <v>0</v>
      </c>
      <c r="BF23" s="54"/>
      <c r="BG23" s="56"/>
      <c r="BH23" s="58">
        <f>BG23/BG27</f>
        <v>0</v>
      </c>
      <c r="BI23" s="59">
        <f t="shared" si="10"/>
        <v>0</v>
      </c>
      <c r="BJ23" s="60">
        <f>BI23/BI27</f>
        <v>0</v>
      </c>
      <c r="BK23" s="59"/>
      <c r="BL23" s="61"/>
      <c r="BM23" s="61"/>
      <c r="BN23" s="61"/>
      <c r="BO23" s="61"/>
      <c r="BP23" s="56">
        <f t="shared" si="12"/>
        <v>0</v>
      </c>
      <c r="BQ23" s="57">
        <f>BP23/BP27</f>
        <v>0</v>
      </c>
      <c r="BR23" s="54"/>
      <c r="BS23" s="56"/>
      <c r="BT23" s="58">
        <f>BS23/BS27</f>
        <v>0</v>
      </c>
      <c r="BU23" s="59">
        <f t="shared" si="11"/>
        <v>0</v>
      </c>
      <c r="BV23" s="60">
        <f>BU23/BU27</f>
        <v>0</v>
      </c>
    </row>
    <row r="24" spans="2:74" s="6" customFormat="1" ht="21" hidden="1" customHeight="1" outlineLevel="1">
      <c r="B24" s="53"/>
      <c r="C24" s="59"/>
      <c r="D24" s="61"/>
      <c r="E24" s="61"/>
      <c r="F24" s="61"/>
      <c r="G24" s="61"/>
      <c r="H24" s="56">
        <f t="shared" si="2"/>
        <v>0</v>
      </c>
      <c r="I24" s="57">
        <f>H24/H27</f>
        <v>0</v>
      </c>
      <c r="J24" s="54"/>
      <c r="K24" s="56"/>
      <c r="L24" s="58" t="e">
        <f>K24/K27</f>
        <v>#DIV/0!</v>
      </c>
      <c r="M24" s="59">
        <f t="shared" si="0"/>
        <v>0</v>
      </c>
      <c r="N24" s="60">
        <f>M24/M27</f>
        <v>0</v>
      </c>
      <c r="O24" s="59"/>
      <c r="P24" s="61"/>
      <c r="Q24" s="61"/>
      <c r="R24" s="61"/>
      <c r="S24" s="61"/>
      <c r="T24" s="56">
        <f t="shared" si="3"/>
        <v>0</v>
      </c>
      <c r="U24" s="57">
        <f>T24/T27</f>
        <v>0</v>
      </c>
      <c r="V24" s="54"/>
      <c r="W24" s="56"/>
      <c r="X24" s="58" t="e">
        <f>W24/W27</f>
        <v>#DIV/0!</v>
      </c>
      <c r="Y24" s="59">
        <f t="shared" si="4"/>
        <v>0</v>
      </c>
      <c r="Z24" s="60">
        <f>Y24/Y27</f>
        <v>0</v>
      </c>
      <c r="AA24" s="59"/>
      <c r="AB24" s="61"/>
      <c r="AC24" s="61"/>
      <c r="AD24" s="61"/>
      <c r="AE24" s="61"/>
      <c r="AF24" s="56">
        <f t="shared" si="5"/>
        <v>0</v>
      </c>
      <c r="AG24" s="57">
        <f>AF24/AF27</f>
        <v>0</v>
      </c>
      <c r="AH24" s="54"/>
      <c r="AI24" s="56"/>
      <c r="AJ24" s="58">
        <f>AI24/AI27</f>
        <v>0</v>
      </c>
      <c r="AK24" s="59">
        <f t="shared" si="6"/>
        <v>0</v>
      </c>
      <c r="AL24" s="60">
        <f>AK24/AK27</f>
        <v>0</v>
      </c>
      <c r="AM24" s="59"/>
      <c r="AN24" s="61"/>
      <c r="AO24" s="61"/>
      <c r="AP24" s="61"/>
      <c r="AQ24" s="61"/>
      <c r="AR24" s="56">
        <f t="shared" si="7"/>
        <v>0</v>
      </c>
      <c r="AS24" s="57">
        <f>AR24/AR27</f>
        <v>0</v>
      </c>
      <c r="AT24" s="54"/>
      <c r="AU24" s="56"/>
      <c r="AV24" s="58">
        <f>AU24/AU27</f>
        <v>0</v>
      </c>
      <c r="AW24" s="59">
        <f t="shared" si="8"/>
        <v>0</v>
      </c>
      <c r="AX24" s="60">
        <f>AW24/AW27</f>
        <v>0</v>
      </c>
      <c r="AY24" s="59"/>
      <c r="AZ24" s="61"/>
      <c r="BA24" s="61"/>
      <c r="BB24" s="61"/>
      <c r="BC24" s="61"/>
      <c r="BD24" s="56">
        <f t="shared" si="9"/>
        <v>0</v>
      </c>
      <c r="BE24" s="57">
        <f>BD24/BD27</f>
        <v>0</v>
      </c>
      <c r="BF24" s="54"/>
      <c r="BG24" s="56"/>
      <c r="BH24" s="58">
        <f>BG24/BG27</f>
        <v>0</v>
      </c>
      <c r="BI24" s="59">
        <f t="shared" si="10"/>
        <v>0</v>
      </c>
      <c r="BJ24" s="60">
        <f>BI24/BI27</f>
        <v>0</v>
      </c>
      <c r="BK24" s="59"/>
      <c r="BL24" s="61"/>
      <c r="BM24" s="61"/>
      <c r="BN24" s="61"/>
      <c r="BO24" s="61"/>
      <c r="BP24" s="56">
        <f t="shared" si="12"/>
        <v>0</v>
      </c>
      <c r="BQ24" s="57">
        <f>BP24/BP27</f>
        <v>0</v>
      </c>
      <c r="BR24" s="54"/>
      <c r="BS24" s="56"/>
      <c r="BT24" s="58">
        <f>BS24/BS27</f>
        <v>0</v>
      </c>
      <c r="BU24" s="59">
        <f t="shared" si="11"/>
        <v>0</v>
      </c>
      <c r="BV24" s="60">
        <f>BU24/BU27</f>
        <v>0</v>
      </c>
    </row>
    <row r="25" spans="2:74" s="6" customFormat="1" ht="21" hidden="1" customHeight="1" outlineLevel="1">
      <c r="B25" s="53"/>
      <c r="C25" s="59"/>
      <c r="D25" s="61"/>
      <c r="E25" s="61"/>
      <c r="F25" s="61"/>
      <c r="G25" s="61"/>
      <c r="H25" s="56">
        <f t="shared" si="2"/>
        <v>0</v>
      </c>
      <c r="I25" s="57">
        <f>H25/H27</f>
        <v>0</v>
      </c>
      <c r="J25" s="54"/>
      <c r="K25" s="56"/>
      <c r="L25" s="58" t="e">
        <f>K25/K27</f>
        <v>#DIV/0!</v>
      </c>
      <c r="M25" s="59">
        <f t="shared" si="0"/>
        <v>0</v>
      </c>
      <c r="N25" s="60">
        <f>M25/M27</f>
        <v>0</v>
      </c>
      <c r="O25" s="59"/>
      <c r="P25" s="61"/>
      <c r="Q25" s="61"/>
      <c r="R25" s="61"/>
      <c r="S25" s="61"/>
      <c r="T25" s="56">
        <f t="shared" si="3"/>
        <v>0</v>
      </c>
      <c r="U25" s="57">
        <f>T25/T27</f>
        <v>0</v>
      </c>
      <c r="V25" s="54"/>
      <c r="W25" s="56"/>
      <c r="X25" s="58" t="e">
        <f>W25/W27</f>
        <v>#DIV/0!</v>
      </c>
      <c r="Y25" s="59">
        <f t="shared" si="4"/>
        <v>0</v>
      </c>
      <c r="Z25" s="60">
        <f>Y25/Y27</f>
        <v>0</v>
      </c>
      <c r="AA25" s="59"/>
      <c r="AB25" s="61"/>
      <c r="AC25" s="61"/>
      <c r="AD25" s="61"/>
      <c r="AE25" s="61"/>
      <c r="AF25" s="56">
        <f t="shared" si="5"/>
        <v>0</v>
      </c>
      <c r="AG25" s="57">
        <f>AF25/AF27</f>
        <v>0</v>
      </c>
      <c r="AH25" s="54"/>
      <c r="AI25" s="56"/>
      <c r="AJ25" s="58">
        <f>AI25/AI27</f>
        <v>0</v>
      </c>
      <c r="AK25" s="59">
        <f t="shared" si="6"/>
        <v>0</v>
      </c>
      <c r="AL25" s="60">
        <f>AK25/AK27</f>
        <v>0</v>
      </c>
      <c r="AM25" s="59"/>
      <c r="AN25" s="61"/>
      <c r="AO25" s="61"/>
      <c r="AP25" s="61"/>
      <c r="AQ25" s="61"/>
      <c r="AR25" s="56">
        <f t="shared" si="7"/>
        <v>0</v>
      </c>
      <c r="AS25" s="57">
        <f>AR25/AR27</f>
        <v>0</v>
      </c>
      <c r="AT25" s="54"/>
      <c r="AU25" s="56"/>
      <c r="AV25" s="58">
        <f>AU25/AU27</f>
        <v>0</v>
      </c>
      <c r="AW25" s="59">
        <f t="shared" si="8"/>
        <v>0</v>
      </c>
      <c r="AX25" s="60">
        <f>AW25/AW27</f>
        <v>0</v>
      </c>
      <c r="AY25" s="59"/>
      <c r="AZ25" s="61"/>
      <c r="BA25" s="61"/>
      <c r="BB25" s="61"/>
      <c r="BC25" s="61"/>
      <c r="BD25" s="56">
        <f t="shared" si="9"/>
        <v>0</v>
      </c>
      <c r="BE25" s="57">
        <f>BD25/BD27</f>
        <v>0</v>
      </c>
      <c r="BF25" s="54"/>
      <c r="BG25" s="56"/>
      <c r="BH25" s="58">
        <f>BG25/BG27</f>
        <v>0</v>
      </c>
      <c r="BI25" s="59">
        <f t="shared" si="10"/>
        <v>0</v>
      </c>
      <c r="BJ25" s="60">
        <f>BI25/BI27</f>
        <v>0</v>
      </c>
      <c r="BK25" s="59"/>
      <c r="BL25" s="61"/>
      <c r="BM25" s="61"/>
      <c r="BN25" s="61"/>
      <c r="BO25" s="61"/>
      <c r="BP25" s="56">
        <f t="shared" si="12"/>
        <v>0</v>
      </c>
      <c r="BQ25" s="57">
        <f>BP25/BP27</f>
        <v>0</v>
      </c>
      <c r="BR25" s="54"/>
      <c r="BS25" s="56"/>
      <c r="BT25" s="58">
        <f>BS25/BS27</f>
        <v>0</v>
      </c>
      <c r="BU25" s="59">
        <f t="shared" si="11"/>
        <v>0</v>
      </c>
      <c r="BV25" s="60">
        <f>BU25/BU27</f>
        <v>0</v>
      </c>
    </row>
    <row r="26" spans="2:74" s="6" customFormat="1" ht="21" customHeight="1" collapsed="1">
      <c r="B26" s="62"/>
      <c r="C26" s="63"/>
      <c r="D26" s="64"/>
      <c r="E26" s="64"/>
      <c r="F26" s="64"/>
      <c r="G26" s="64"/>
      <c r="H26" s="65">
        <f t="shared" si="2"/>
        <v>0</v>
      </c>
      <c r="I26" s="66">
        <f>H26/H27</f>
        <v>0</v>
      </c>
      <c r="J26" s="67"/>
      <c r="K26" s="65"/>
      <c r="L26" s="68" t="e">
        <f>K26/K27</f>
        <v>#DIV/0!</v>
      </c>
      <c r="M26" s="63">
        <f t="shared" si="0"/>
        <v>0</v>
      </c>
      <c r="N26" s="69">
        <f>M26/M27</f>
        <v>0</v>
      </c>
      <c r="O26" s="63"/>
      <c r="P26" s="64"/>
      <c r="Q26" s="64"/>
      <c r="R26" s="64"/>
      <c r="S26" s="64"/>
      <c r="T26" s="65">
        <f t="shared" si="3"/>
        <v>0</v>
      </c>
      <c r="U26" s="66">
        <f>T26/T27</f>
        <v>0</v>
      </c>
      <c r="V26" s="67"/>
      <c r="W26" s="65"/>
      <c r="X26" s="68" t="e">
        <f>W26/W27</f>
        <v>#DIV/0!</v>
      </c>
      <c r="Y26" s="63">
        <f t="shared" si="4"/>
        <v>0</v>
      </c>
      <c r="Z26" s="69">
        <f>Y26/Y27</f>
        <v>0</v>
      </c>
      <c r="AA26" s="63"/>
      <c r="AB26" s="64"/>
      <c r="AC26" s="64"/>
      <c r="AD26" s="64"/>
      <c r="AE26" s="64"/>
      <c r="AF26" s="65">
        <f t="shared" si="5"/>
        <v>0</v>
      </c>
      <c r="AG26" s="66">
        <f>AF26/AF27</f>
        <v>0</v>
      </c>
      <c r="AH26" s="67"/>
      <c r="AI26" s="65"/>
      <c r="AJ26" s="68">
        <f>AI26/AI27</f>
        <v>0</v>
      </c>
      <c r="AK26" s="63">
        <f t="shared" si="6"/>
        <v>0</v>
      </c>
      <c r="AL26" s="69">
        <f>AK26/AK27</f>
        <v>0</v>
      </c>
      <c r="AM26" s="63"/>
      <c r="AN26" s="64"/>
      <c r="AO26" s="64"/>
      <c r="AP26" s="64"/>
      <c r="AQ26" s="64"/>
      <c r="AR26" s="65">
        <f t="shared" si="7"/>
        <v>0</v>
      </c>
      <c r="AS26" s="66">
        <f>AR26/AR27</f>
        <v>0</v>
      </c>
      <c r="AT26" s="67"/>
      <c r="AU26" s="65"/>
      <c r="AV26" s="68">
        <f>AU26/AU27</f>
        <v>0</v>
      </c>
      <c r="AW26" s="63">
        <f t="shared" si="8"/>
        <v>0</v>
      </c>
      <c r="AX26" s="69">
        <f>AW26/AW27</f>
        <v>0</v>
      </c>
      <c r="AY26" s="63"/>
      <c r="AZ26" s="64"/>
      <c r="BA26" s="64"/>
      <c r="BB26" s="64"/>
      <c r="BC26" s="64"/>
      <c r="BD26" s="65">
        <f t="shared" si="9"/>
        <v>0</v>
      </c>
      <c r="BE26" s="66">
        <f>BD26/BD27</f>
        <v>0</v>
      </c>
      <c r="BF26" s="67"/>
      <c r="BG26" s="65"/>
      <c r="BH26" s="68">
        <f>BG26/BG27</f>
        <v>0</v>
      </c>
      <c r="BI26" s="63">
        <f t="shared" si="10"/>
        <v>0</v>
      </c>
      <c r="BJ26" s="69">
        <f>BI26/BI27</f>
        <v>0</v>
      </c>
      <c r="BK26" s="63"/>
      <c r="BL26" s="64"/>
      <c r="BM26" s="64"/>
      <c r="BN26" s="64"/>
      <c r="BO26" s="64"/>
      <c r="BP26" s="65">
        <f t="shared" si="12"/>
        <v>0</v>
      </c>
      <c r="BQ26" s="66">
        <f>BP26/BP27</f>
        <v>0</v>
      </c>
      <c r="BR26" s="67"/>
      <c r="BS26" s="65"/>
      <c r="BT26" s="68">
        <f>BS26/BS27</f>
        <v>0</v>
      </c>
      <c r="BU26" s="63">
        <f t="shared" si="11"/>
        <v>0</v>
      </c>
      <c r="BV26" s="69">
        <f>BU26/BU27</f>
        <v>0</v>
      </c>
    </row>
    <row r="27" spans="2:74" s="6" customFormat="1" ht="21" customHeight="1">
      <c r="B27" s="70" t="s">
        <v>23</v>
      </c>
      <c r="C27" s="71">
        <f t="shared" ref="C27:H27" si="13">SUM(C11:C26)</f>
        <v>300</v>
      </c>
      <c r="D27" s="72">
        <f t="shared" si="13"/>
        <v>300</v>
      </c>
      <c r="E27" s="72">
        <f t="shared" si="13"/>
        <v>0</v>
      </c>
      <c r="F27" s="72">
        <f t="shared" si="13"/>
        <v>0</v>
      </c>
      <c r="G27" s="72">
        <f t="shared" si="13"/>
        <v>0</v>
      </c>
      <c r="H27" s="73">
        <f t="shared" si="13"/>
        <v>300</v>
      </c>
      <c r="I27" s="74">
        <f>H27/H27</f>
        <v>1</v>
      </c>
      <c r="J27" s="71">
        <f>SUM(J11:J26)</f>
        <v>0</v>
      </c>
      <c r="K27" s="73">
        <f>SUM(K11:K26)</f>
        <v>0</v>
      </c>
      <c r="L27" s="75" t="e">
        <f>K27/K27</f>
        <v>#DIV/0!</v>
      </c>
      <c r="M27" s="71">
        <f>SUM(M11:M26)</f>
        <v>300</v>
      </c>
      <c r="N27" s="76">
        <f>M27/M27</f>
        <v>1</v>
      </c>
      <c r="O27" s="71">
        <f t="shared" ref="O27:T27" si="14">SUM(O11:O26)</f>
        <v>0</v>
      </c>
      <c r="P27" s="72">
        <f t="shared" si="14"/>
        <v>300</v>
      </c>
      <c r="Q27" s="72">
        <f t="shared" si="14"/>
        <v>50</v>
      </c>
      <c r="R27" s="72">
        <f t="shared" si="14"/>
        <v>0</v>
      </c>
      <c r="S27" s="72">
        <f t="shared" si="14"/>
        <v>0</v>
      </c>
      <c r="T27" s="73">
        <f t="shared" si="14"/>
        <v>350</v>
      </c>
      <c r="U27" s="74">
        <f>T27/T27</f>
        <v>1</v>
      </c>
      <c r="V27" s="71">
        <f>SUM(V11:V26)</f>
        <v>0</v>
      </c>
      <c r="W27" s="73">
        <f>SUM(W11:W26)</f>
        <v>0</v>
      </c>
      <c r="X27" s="75" t="e">
        <f>W27/W27</f>
        <v>#DIV/0!</v>
      </c>
      <c r="Y27" s="71">
        <f>SUM(Y11:Y26)</f>
        <v>350</v>
      </c>
      <c r="Z27" s="76">
        <f>Y27/Y27</f>
        <v>1</v>
      </c>
      <c r="AA27" s="71">
        <f t="shared" ref="AA27:AF27" si="15">SUM(AA11:AA26)</f>
        <v>0</v>
      </c>
      <c r="AB27" s="72">
        <f t="shared" si="15"/>
        <v>300</v>
      </c>
      <c r="AC27" s="72">
        <f t="shared" si="15"/>
        <v>50</v>
      </c>
      <c r="AD27" s="72">
        <f t="shared" si="15"/>
        <v>0</v>
      </c>
      <c r="AE27" s="72">
        <f t="shared" si="15"/>
        <v>0</v>
      </c>
      <c r="AF27" s="73">
        <f t="shared" si="15"/>
        <v>350</v>
      </c>
      <c r="AG27" s="74">
        <f>AF27/AF27</f>
        <v>1</v>
      </c>
      <c r="AH27" s="71">
        <f>SUM(AH11:AH26)</f>
        <v>20</v>
      </c>
      <c r="AI27" s="73">
        <f>SUM(AI11:AI26)</f>
        <v>20</v>
      </c>
      <c r="AJ27" s="75">
        <f>AI27/AI27</f>
        <v>1</v>
      </c>
      <c r="AK27" s="71">
        <f>SUM(AK11:AK26)</f>
        <v>370</v>
      </c>
      <c r="AL27" s="76">
        <f>AK27/AK27</f>
        <v>1</v>
      </c>
      <c r="AM27" s="71">
        <f t="shared" ref="AM27:AR27" si="16">SUM(AM11:AM26)</f>
        <v>34650</v>
      </c>
      <c r="AN27" s="72">
        <f t="shared" si="16"/>
        <v>30000</v>
      </c>
      <c r="AO27" s="72">
        <f t="shared" si="16"/>
        <v>5000</v>
      </c>
      <c r="AP27" s="72">
        <f t="shared" si="16"/>
        <v>0</v>
      </c>
      <c r="AQ27" s="72">
        <f t="shared" si="16"/>
        <v>0</v>
      </c>
      <c r="AR27" s="73">
        <f t="shared" si="16"/>
        <v>35000</v>
      </c>
      <c r="AS27" s="74">
        <f>AR27/AR27</f>
        <v>1</v>
      </c>
      <c r="AT27" s="71">
        <f>SUM(AT11:AT26)</f>
        <v>1980</v>
      </c>
      <c r="AU27" s="73">
        <f>SUM(AU11:AU26)</f>
        <v>2000</v>
      </c>
      <c r="AV27" s="75">
        <f>AU27/AU27</f>
        <v>1</v>
      </c>
      <c r="AW27" s="71">
        <f>SUM(AW11:AW26)</f>
        <v>37000</v>
      </c>
      <c r="AX27" s="76">
        <f>AW27/AW27</f>
        <v>1</v>
      </c>
      <c r="AY27" s="71">
        <f t="shared" ref="AY27:BD27" si="17">SUM(AY11:AY26)</f>
        <v>3000</v>
      </c>
      <c r="AZ27" s="72">
        <f t="shared" si="17"/>
        <v>30000</v>
      </c>
      <c r="BA27" s="72">
        <f t="shared" si="17"/>
        <v>5000</v>
      </c>
      <c r="BB27" s="72">
        <f t="shared" si="17"/>
        <v>3000</v>
      </c>
      <c r="BC27" s="72">
        <f t="shared" si="17"/>
        <v>0</v>
      </c>
      <c r="BD27" s="73">
        <f t="shared" si="17"/>
        <v>38000</v>
      </c>
      <c r="BE27" s="74">
        <f>BD27/BD27</f>
        <v>1</v>
      </c>
      <c r="BF27" s="71">
        <f>SUM(BF11:BF26)</f>
        <v>0</v>
      </c>
      <c r="BG27" s="73">
        <f>SUM(BG11:BG26)</f>
        <v>2000</v>
      </c>
      <c r="BH27" s="75">
        <f>BG27/BG27</f>
        <v>1</v>
      </c>
      <c r="BI27" s="71">
        <f>SUM(BI11:BI26)</f>
        <v>40000</v>
      </c>
      <c r="BJ27" s="76">
        <f>BI27/BI27</f>
        <v>1</v>
      </c>
      <c r="BK27" s="71">
        <f t="shared" ref="BK27:BP27" si="18">SUM(BK11:BK26)</f>
        <v>4000</v>
      </c>
      <c r="BL27" s="72">
        <f t="shared" si="18"/>
        <v>30000</v>
      </c>
      <c r="BM27" s="72">
        <f t="shared" si="18"/>
        <v>5000</v>
      </c>
      <c r="BN27" s="72">
        <f t="shared" si="18"/>
        <v>3000</v>
      </c>
      <c r="BO27" s="72">
        <f t="shared" si="18"/>
        <v>4000</v>
      </c>
      <c r="BP27" s="73">
        <f t="shared" si="18"/>
        <v>42000</v>
      </c>
      <c r="BQ27" s="74">
        <f>BP27/BP27</f>
        <v>1</v>
      </c>
      <c r="BR27" s="71">
        <f>SUM(BR11:BR26)</f>
        <v>0</v>
      </c>
      <c r="BS27" s="73">
        <f>SUM(BS11:BS26)</f>
        <v>2000</v>
      </c>
      <c r="BT27" s="75">
        <f>BS27/BS27</f>
        <v>1</v>
      </c>
      <c r="BU27" s="71">
        <f>SUM(BU11:BU26)</f>
        <v>44000</v>
      </c>
      <c r="BV27" s="76">
        <f>BU27/BU27</f>
        <v>1</v>
      </c>
    </row>
    <row r="28" spans="2:74" ht="90.75" customHeight="1">
      <c r="B28" s="7" t="s">
        <v>24</v>
      </c>
      <c r="C28" s="13" t="s">
        <v>30</v>
      </c>
      <c r="D28" s="14"/>
      <c r="E28" s="14"/>
      <c r="F28" s="14"/>
      <c r="G28" s="14"/>
      <c r="H28" s="15"/>
      <c r="I28" s="15"/>
      <c r="J28" s="15"/>
      <c r="K28" s="15"/>
      <c r="L28" s="15"/>
      <c r="M28" s="15"/>
      <c r="N28" s="16"/>
      <c r="O28" s="13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6"/>
      <c r="AA28" s="13"/>
      <c r="AB28" s="14"/>
      <c r="AC28" s="14"/>
      <c r="AD28" s="14"/>
      <c r="AE28" s="14"/>
      <c r="AF28" s="15"/>
      <c r="AG28" s="15"/>
      <c r="AH28" s="15"/>
      <c r="AI28" s="15"/>
      <c r="AJ28" s="15"/>
      <c r="AK28" s="15"/>
      <c r="AL28" s="16"/>
      <c r="AM28" s="13" t="s">
        <v>44</v>
      </c>
      <c r="AN28" s="14"/>
      <c r="AO28" s="14"/>
      <c r="AP28" s="14"/>
      <c r="AQ28" s="14"/>
      <c r="AR28" s="15"/>
      <c r="AS28" s="15"/>
      <c r="AT28" s="15"/>
      <c r="AU28" s="15"/>
      <c r="AV28" s="15"/>
      <c r="AW28" s="15"/>
      <c r="AX28" s="16"/>
      <c r="AY28" s="13"/>
      <c r="AZ28" s="14"/>
      <c r="BA28" s="14"/>
      <c r="BB28" s="14"/>
      <c r="BC28" s="14"/>
      <c r="BD28" s="15"/>
      <c r="BE28" s="15"/>
      <c r="BF28" s="15"/>
      <c r="BG28" s="15"/>
      <c r="BH28" s="15"/>
      <c r="BI28" s="15"/>
      <c r="BJ28" s="16"/>
      <c r="BK28" s="13"/>
      <c r="BL28" s="14"/>
      <c r="BM28" s="14"/>
      <c r="BN28" s="14"/>
      <c r="BO28" s="14"/>
      <c r="BP28" s="15"/>
      <c r="BQ28" s="15"/>
      <c r="BR28" s="15"/>
      <c r="BS28" s="15"/>
      <c r="BT28" s="15"/>
      <c r="BU28" s="15"/>
      <c r="BV28" s="16"/>
    </row>
  </sheetData>
  <mergeCells count="67">
    <mergeCell ref="AA28:AL28"/>
    <mergeCell ref="O9:U9"/>
    <mergeCell ref="V9:X9"/>
    <mergeCell ref="Y9:Z9"/>
    <mergeCell ref="O28:Z28"/>
    <mergeCell ref="AA9:AG9"/>
    <mergeCell ref="AH9:AJ9"/>
    <mergeCell ref="AK9:AL9"/>
    <mergeCell ref="B9:B10"/>
    <mergeCell ref="AA2:AL2"/>
    <mergeCell ref="AA3:AL3"/>
    <mergeCell ref="AA4:AL4"/>
    <mergeCell ref="AA5:AL5"/>
    <mergeCell ref="AA6:AL6"/>
    <mergeCell ref="O2:Z2"/>
    <mergeCell ref="O3:Z3"/>
    <mergeCell ref="O4:Z4"/>
    <mergeCell ref="O5:Z5"/>
    <mergeCell ref="O6:Z6"/>
    <mergeCell ref="O7:Z7"/>
    <mergeCell ref="O8:Z8"/>
    <mergeCell ref="C7:N7"/>
    <mergeCell ref="C6:N6"/>
    <mergeCell ref="C5:N5"/>
    <mergeCell ref="C28:N28"/>
    <mergeCell ref="C9:I9"/>
    <mergeCell ref="J9:L9"/>
    <mergeCell ref="M9:N9"/>
    <mergeCell ref="C8:N8"/>
    <mergeCell ref="C2:N2"/>
    <mergeCell ref="AY2:BJ2"/>
    <mergeCell ref="AY3:BJ3"/>
    <mergeCell ref="AY4:BJ4"/>
    <mergeCell ref="AM2:AX2"/>
    <mergeCell ref="AM3:AX3"/>
    <mergeCell ref="AM4:AX4"/>
    <mergeCell ref="AY9:BE9"/>
    <mergeCell ref="BF9:BH9"/>
    <mergeCell ref="BI9:BJ9"/>
    <mergeCell ref="C4:N4"/>
    <mergeCell ref="C3:N3"/>
    <mergeCell ref="AA7:AL7"/>
    <mergeCell ref="AA8:AL8"/>
    <mergeCell ref="AY28:BJ28"/>
    <mergeCell ref="BK2:BV2"/>
    <mergeCell ref="BK3:BV3"/>
    <mergeCell ref="BK4:BV4"/>
    <mergeCell ref="BK5:BV5"/>
    <mergeCell ref="BK6:BV6"/>
    <mergeCell ref="BK7:BV7"/>
    <mergeCell ref="BK8:BV8"/>
    <mergeCell ref="BK9:BQ9"/>
    <mergeCell ref="BR9:BT9"/>
    <mergeCell ref="BU9:BV9"/>
    <mergeCell ref="BK28:BV28"/>
    <mergeCell ref="AY5:BJ5"/>
    <mergeCell ref="AY6:BJ6"/>
    <mergeCell ref="AY7:BJ7"/>
    <mergeCell ref="AY8:BJ8"/>
    <mergeCell ref="AM28:AX28"/>
    <mergeCell ref="AM5:AX5"/>
    <mergeCell ref="AM6:AX6"/>
    <mergeCell ref="AM7:AX7"/>
    <mergeCell ref="AM8:AX8"/>
    <mergeCell ref="AM9:AS9"/>
    <mergeCell ref="AT9:AV9"/>
    <mergeCell ref="AW9:AX9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Koiguchi</dc:creator>
  <cp:lastModifiedBy>Naoki Koiguchi</cp:lastModifiedBy>
  <dcterms:created xsi:type="dcterms:W3CDTF">2015-06-05T18:19:34Z</dcterms:created>
  <dcterms:modified xsi:type="dcterms:W3CDTF">2022-12-21T07:40:47Z</dcterms:modified>
</cp:coreProperties>
</file>